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X:\tekninen\Talousarvio ja tilinpäätös valmistelu\Talousarvio24\"/>
    </mc:Choice>
  </mc:AlternateContent>
  <xr:revisionPtr revIDLastSave="0" documentId="14_{4AD9884E-01E1-4BD9-A650-C7AA18BE8AF1}" xr6:coauthVersionLast="47" xr6:coauthVersionMax="47" xr10:uidLastSave="{00000000-0000-0000-0000-000000000000}"/>
  <bookViews>
    <workbookView xWindow="38280" yWindow="-120" windowWidth="38640" windowHeight="21240" xr2:uid="{D0F69FCF-FCF2-4ECF-BFBD-995A796C024E}"/>
  </bookViews>
  <sheets>
    <sheet name="LOMAKE" sheetId="1" r:id="rId1"/>
    <sheet name="dokumenttia" sheetId="7" r:id="rId2"/>
    <sheet name="pry inpr projry" sheetId="5" r:id="rId3"/>
    <sheet name="proj numerot" sheetId="6" r:id="rId4"/>
    <sheet name="TASEOHJEESTA" sheetId="3" r:id="rId5"/>
    <sheet name="POISTO_OHJEESTA" sheetId="2" r:id="rId6"/>
    <sheet name="poistosuunnitelma 2009" sheetId="4" r:id="rId7"/>
  </sheets>
  <definedNames>
    <definedName name="_xlnm.Print_Area" localSheetId="0">LOMAKE!$A$1:$I$54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6" i="1" l="1"/>
  <c r="O36" i="1"/>
  <c r="I36" i="1"/>
  <c r="O41" i="1"/>
  <c r="I41" i="1"/>
  <c r="K57" i="1"/>
  <c r="K54" i="1"/>
  <c r="K56" i="1" s="1"/>
  <c r="O24" i="1"/>
  <c r="I24" i="1"/>
  <c r="J57" i="1"/>
  <c r="J54" i="1"/>
  <c r="J56" i="1" s="1"/>
  <c r="F57" i="1"/>
  <c r="F8" i="7" l="1"/>
  <c r="F9" i="7" s="1"/>
  <c r="H9" i="7"/>
  <c r="G9" i="7"/>
  <c r="G5" i="7"/>
  <c r="H5" i="7"/>
  <c r="F5" i="7"/>
  <c r="F54" i="1"/>
  <c r="F56" i="1" s="1"/>
  <c r="G57" i="1"/>
  <c r="H57" i="1"/>
  <c r="O46" i="1"/>
  <c r="O25" i="1"/>
  <c r="I30" i="1"/>
  <c r="G54" i="1"/>
  <c r="G56" i="1" s="1"/>
  <c r="H54" i="1"/>
  <c r="H56" i="1" s="1"/>
  <c r="O30" i="1"/>
  <c r="S43" i="1"/>
  <c r="O15" i="1"/>
  <c r="O12" i="1"/>
  <c r="O17" i="1"/>
  <c r="O52" i="1"/>
  <c r="I12" i="1"/>
  <c r="I15" i="1"/>
  <c r="I52" i="1"/>
  <c r="I17" i="1"/>
  <c r="I50" i="1"/>
  <c r="I51" i="1"/>
  <c r="I49" i="1"/>
  <c r="I48" i="1"/>
  <c r="I47" i="1"/>
  <c r="I46" i="1"/>
  <c r="I19" i="1"/>
  <c r="I45" i="1"/>
  <c r="I23" i="1"/>
  <c r="I42" i="1"/>
  <c r="I44" i="1"/>
  <c r="I40" i="1"/>
  <c r="I37" i="1"/>
  <c r="I35" i="1"/>
  <c r="I39" i="1"/>
  <c r="I43" i="1"/>
  <c r="I38" i="1"/>
  <c r="I25" i="1"/>
  <c r="I21" i="1"/>
  <c r="I22" i="1"/>
  <c r="I18" i="1"/>
  <c r="I20" i="1"/>
  <c r="I6" i="1"/>
  <c r="I33" i="1"/>
  <c r="I8" i="1"/>
  <c r="I9" i="1"/>
  <c r="I34" i="1"/>
  <c r="I32" i="1"/>
  <c r="I11" i="1"/>
  <c r="I7" i="1"/>
  <c r="I14" i="1"/>
  <c r="I10" i="1"/>
  <c r="I13" i="1"/>
  <c r="I5" i="1"/>
  <c r="I31" i="1"/>
  <c r="I29" i="1"/>
  <c r="I28" i="1"/>
  <c r="I26" i="1"/>
  <c r="I27" i="1"/>
  <c r="O29" i="1"/>
  <c r="I54" i="1" l="1"/>
  <c r="O11" i="1"/>
  <c r="O7" i="1"/>
  <c r="O37" i="1"/>
  <c r="O40" i="1"/>
  <c r="O31" i="1"/>
  <c r="O26" i="1" l="1"/>
  <c r="O6" i="1" l="1"/>
  <c r="O49" i="1"/>
  <c r="O8" i="1"/>
  <c r="O45" i="1"/>
  <c r="O43" i="1"/>
  <c r="O39" i="1"/>
  <c r="O35" i="1"/>
  <c r="O10" i="1"/>
  <c r="O14" i="1"/>
  <c r="O42" i="1"/>
  <c r="O20" i="1"/>
  <c r="O28" i="1"/>
  <c r="O18" i="1"/>
  <c r="O9" i="1"/>
  <c r="O23" i="1"/>
  <c r="O33" i="1"/>
  <c r="O32" i="1"/>
  <c r="O27" i="1"/>
  <c r="O51" i="1"/>
  <c r="O44" i="1"/>
  <c r="O22" i="1"/>
  <c r="O50" i="1"/>
  <c r="O47" i="1"/>
  <c r="O48" i="1"/>
  <c r="O21" i="1"/>
  <c r="O34" i="1"/>
  <c r="O19" i="1"/>
  <c r="O38" i="1"/>
  <c r="G19" i="4" l="1"/>
  <c r="G22" i="4"/>
  <c r="G26" i="4"/>
  <c r="G28" i="4"/>
  <c r="G29" i="4"/>
  <c r="G32" i="4"/>
  <c r="G35" i="4"/>
</calcChain>
</file>

<file path=xl/sharedStrings.xml><?xml version="1.0" encoding="utf-8"?>
<sst xmlns="http://schemas.openxmlformats.org/spreadsheetml/2006/main" count="987" uniqueCount="639">
  <si>
    <t>hanke</t>
  </si>
  <si>
    <t>kuvaus</t>
  </si>
  <si>
    <t>vaikuttavuus</t>
  </si>
  <si>
    <t>proj</t>
  </si>
  <si>
    <t>INVESTOINTIESITYS</t>
  </si>
  <si>
    <t>lautakunta</t>
  </si>
  <si>
    <t>[2016]</t>
  </si>
  <si>
    <t>2 Pysyvät vastaavat</t>
  </si>
  <si>
    <t>2. 1 Määritelmät ja ryhmittelyt taseessa</t>
  </si>
  <si>
    <t>Taseen vastaavat jaetaan erien käyttötarkoituksen ja suunnitellun vaikutusajan perusteella</t>
  </si>
  <si>
    <t>pysyviin vastaaviin ja vaihtuviin vastaaviin sekä toimeksiantojen varoihin.</t>
  </si>
  <si>
    <t>Pysyviä ovat erät, jotka on tarkoitettu tuottamaan tuloa jatkuvasti useana tilikautena (KPL</t>
  </si>
  <si>
    <t>4:3 §). Pysyviin vastaaviin sisällytetään aineettomat ja aineelliset hyödykkeet ja sijoitukset.</t>
  </si>
  <si>
    <t>Tällä yleisohjeella täydennetään kirjanpitolain pysyvien vastaavien määritelmää siten, että</t>
  </si>
  <si>
    <t>kunnan pysyviä vastaavia ovat tulon tuottamisen tarkoituksesta riippumatta aineettomat ja</t>
  </si>
  <si>
    <t>aineelliset hyödykkeet, jotka vaikuttavat jatkuvasti tuotannontekijöinä useana tilikautena,</t>
  </si>
  <si>
    <t>sekä toimialasijoittamisen osakkeet ja osuudet ja muut sijoitukset. Tämä pysyvien vastaavien</t>
  </si>
  <si>
    <t>käsitteen laajennus on perusteltua sen vuoksi, että kunnan palvelutuotannossa tuotannontekijöiden</t>
  </si>
  <si>
    <t>hankinnan tarkoituksena ei aina ole tulojen kerryttäminen, vaan peruspalvelujen</t>
  </si>
  <si>
    <t>tuottaminen, joka lakisääteisesti ja/tai valtuuston päätöksellä rahoitetaan verovaroin.</t>
  </si>
  <si>
    <t>Meno tulon kohdalle -periaatteen lisäksi kunnassa sovelletaan siten meno tuotannontekijän</t>
  </si>
  <si>
    <t>käytön kohdalle -periaatetta jaksotettaessa pitkävaikutteisten tuotannontekijöiden hankintamenoa.</t>
  </si>
  <si>
    <t>Pysyvät vastaavat eritellään kunnan taseessa kolmeen pääryhmään:</t>
  </si>
  <si>
    <t>Aineettomat hyödykkeet</t>
  </si>
  <si>
    <t>Aineelliset hyödykkeet</t>
  </si>
  <si>
    <t>Sijoitukset</t>
  </si>
  <si>
    <t>Ennakkomaksut ilmoitetaan viimeisenä eränä siinä ryhmässä, johon vastaava aktivoitu menokin</t>
  </si>
  <si>
    <t>kuuluu. Maksu käsitellään ennakkomaksuna, jos maksun perustana olevaa hyödykettä</t>
  </si>
  <si>
    <t>ei ole vielä vastaanotettu.</t>
  </si>
  <si>
    <t>2.1.1 Aineettomat hyödykkeet</t>
  </si>
  <si>
    <t>Aineettomat hyödykkeet on eriteltävä kunnan taseessa kolmeen ryhmään:</t>
  </si>
  <si>
    <t>Aineettomat oikeudet,</t>
  </si>
  <si>
    <t>Muut pitkävaikutteiset menot</t>
  </si>
  <si>
    <t>Ennakkomaksut</t>
  </si>
  <si>
    <t>Aineettomat oikeudet</t>
  </si>
  <si>
    <t>Aineettomia oikeuksia ovat kunnan erikseen luovutettavissa olevien käyttö- ja valmistusoikeuksien</t>
  </si>
  <si>
    <t>hankintamenot. Aineettoman oikeuden aktivointi tulee kysymykseen silloin, kun</t>
  </si>
  <si>
    <t>se tuottaa tuloa tai vaikuttaa tuotannontekijänä jatkuvasti useana tilikautena ja hankintamenon</t>
  </si>
  <si>
    <t>kerralla kuluksi kirjaamisella on olennaista vaikutusta kunnan tilikauden tulokseen.</t>
  </si>
  <si>
    <t>Aineettomaan omaisuuteen kuuluvien vastikkeellisesti hankittujen toimilupien, patenttien,</t>
  </si>
  <si>
    <t>lisenssien, tavaramerkkien sekä vastaavien oikeuksien ja varojen hankintameno aktivoidaan.</t>
  </si>
  <si>
    <t>Muun aineettoman omaisuuden hankintameno voidaan aktivoida varovaisuutta noudattaen,</t>
  </si>
  <si>
    <t>jollei KPL 5:7-10 §:stä muuta johdu.</t>
  </si>
  <si>
    <t>Pysyviin vastaaviin kirjattaviin aineettomiin oikeuksiin voidaan kirjata muun muassa atkohjelmien</t>
  </si>
  <si>
    <t>lisenssioikeudet5, liikenneluvat, patentit, tekijänoikeudet yms.</t>
  </si>
  <si>
    <t>Muihin pitkävaikutteisiin menoihin sisällytetään aktivoidut kehittämismenot samoin kuin</t>
  </si>
  <si>
    <t>aktivoitu liikearvo ja lainan pääoma-alennus ja lainan liikkeeseenlaskumenot. Lisäksi muihin</t>
  </si>
  <si>
    <t>pitkävaikutteisiin menoihin voidaan kirjata muita em. ryhmiin kuulumattomia aineettomia</t>
  </si>
  <si>
    <t>hyödykkeitä.</t>
  </si>
  <si>
    <t>Tavanomaista suuremmat rahoitusosuudet muiden yhteisöjen pysyvien vastaavien hankintamenoihin</t>
  </si>
  <si>
    <t>voidaan merkitä muihin pitkävaikutteisiin menoihin6. Muita pitkävaikutteisia</t>
  </si>
  <si>
    <t>menoja voivat edellä mainittujen lisäksi olla osake- ja vuokrahuoneistojen perusparannusmenot7,</t>
  </si>
  <si>
    <t>tavanomaista vuotuiskustannusta suuremmat kaavoitusmenot, atk-ohjelman hankintaan</t>
  </si>
  <si>
    <t>liittyvät muut menot kuin lisenssioikeuden hankintamenot sekä osallistuminen valtion</t>
  </si>
  <si>
    <t>tie-, rata- ja vesiväylähankkeisiin. Muut pitkävaikutteiset menot on poistettava suunnitelman</t>
  </si>
  <si>
    <t>mukaan vaikutusaikanaan. Jollei kirjanpitovelvollinen voi luotettavalla tavalla arvioida</t>
  </si>
  <si>
    <t>vaikutusaikaa, on meno poistettava enintään kymmenessä vuodessa (KPL 5:11 §).</t>
  </si>
  <si>
    <t>Kehittämismenot saadaan aktivoida, jos niiden odotetaan tuottavan tuloa useampana tilikautena.</t>
  </si>
  <si>
    <t>(KPL 5:8.2)8 Kehittämistoimintaan hankitut koneet ja laitteet yms. hyödykkeet</t>
  </si>
  <si>
    <t>kirjataan aineellisiin hyödykkeisiin ja ne poistetaan vaikutusaikanaan suunnitelman mukaan.</t>
  </si>
  <si>
    <t>Jollei kirjanpitovelvollinen voi luotettavalla tavalla arvioida vaikutusaikaa, on kehittämismenot</t>
  </si>
  <si>
    <t>poistettava enintään kymmenessä vuodessa. Pääsääntöisesti kehittämismenot</t>
  </si>
  <si>
    <t>kirjataan kuitenkin kuluksi.9 [2016]</t>
  </si>
  <si>
    <t>Liikearvon hankintameno saadaan aktivoida ja se on poistettava suunnitelman mukaan vaikutusaikanaan.</t>
  </si>
  <si>
    <t>Jollei kirjanpitovelvollinen voi luotettavalla tavalla arvioida vaikutusaikaa,</t>
  </si>
  <si>
    <t>on liikearvo poistettava enintään kymmenessä vuodessa. (KPL 5:9 §).10 [2016]</t>
  </si>
  <si>
    <t>Lainan ottamisesta aiheutunut pääoma-alennus ja siihen rinnastettavat menot sekä lainan</t>
  </si>
  <si>
    <t>liikkeeseen laskusta aiheutuneet menot saadaan aktivoida varovaisuutta noudattaen. Aktivoidut</t>
  </si>
  <si>
    <t>erät on kirjattava laina-ajan kulumiseen perustuvan suunnitelman mukaan kuluiksi,</t>
  </si>
  <si>
    <t>kuitenkin vähintään samassa suhteessa kuin lainaa maksetaan takaisin. (KPL 5:10 §) Pääsääntö</t>
  </si>
  <si>
    <t>mainituissa menoissa on kuitenkin kuluksi kirjaaminen.</t>
  </si>
  <si>
    <t>Perustamis- ja tutkimusmenot kirjataan tilikauden kuluksi (KPL 5:7 ja 8.1 §). Jos kunta on</t>
  </si>
  <si>
    <t>vanhojen säännösten mukaan aktivoinut taseeseen tällaisia menoja, niiden poistot saa tehdä</t>
  </si>
  <si>
    <t>loppuun saakka aikaisemmin voimassa olleiden säännösten mukaan.</t>
  </si>
  <si>
    <t>2.1.2 Aineelliset hyödykkeet</t>
  </si>
  <si>
    <t>Aineelliset hyödykkeet ryhmitellään kunnan taseessa seuraavasti:</t>
  </si>
  <si>
    <t>Maa- ja vesialueet</t>
  </si>
  <si>
    <t>Rakennukset</t>
  </si>
  <si>
    <t>Kiinteät rakenteet ja laitteet</t>
  </si>
  <si>
    <t>Koneet ja kalusto</t>
  </si>
  <si>
    <t>Muut aineelliset hyödykkeet</t>
  </si>
  <si>
    <t>Ennakkomaksut ja keskeneräiset hankinnat</t>
  </si>
  <si>
    <t>Tase-erään Maa- ja vesialueet sisällytetään maa- ja metsäalueet, rakennetut ja rakentamattomat</t>
  </si>
  <si>
    <t>tontit, koskitilat ja vesialueet. Aktivoitavaan hankintamenoon lasketaan mukaan nimellishankintahinnan</t>
  </si>
  <si>
    <t>lisäksi erottamis-, lainhuudatus- yms. välittömästi alueen kunnan</t>
  </si>
  <si>
    <t>käyttöön saattamisesta aiheutuneet menot. Kutakin maa- ja vesialuetta seurataan erikseen</t>
  </si>
  <si>
    <t>kirjanpidossa.</t>
  </si>
  <si>
    <t>Kunnan maa-alueet ovat joko palvelutuotannossa käytettävää omaisuutta kuten rakennetut</t>
  </si>
  <si>
    <t>tontit ja piha-alueet, vuokratontit, katualueet ja puistot sekä virkistysalueet, tai muihin pitkäaikaisiin</t>
  </si>
  <si>
    <t>sijoituksiin rinnastettavaa omaisuutta kuten maa-alueet, joiden käyttötarkoituksesta</t>
  </si>
  <si>
    <t>ei ole päätetty, taikka vaihto-omaisuuteen rinnastettavaa omaisuutta kuten myytäväksi</t>
  </si>
  <si>
    <t>tarkoitetut tontit. Yhteismetsän alue kuuluu niiden osakastiloihin yhteisenä alueena. Kunnan</t>
  </si>
  <si>
    <t>kirjanpidossa maa-alueen esittämispaikka tai hankintameno ei muutu, vaikka se siirretään</t>
  </si>
  <si>
    <t>yhteismetsään. [2016]</t>
  </si>
  <si>
    <t>Käyttötarkoituksesta riippumatta maa-alueiden hankintameno käsitellään investointimenona</t>
  </si>
  <si>
    <t>ja kirjataan taseessa pysyviin vastaaviin. Myytäväksi tarkoitetun tontin hankintameno</t>
  </si>
  <si>
    <t>voidaan siirtää vaihtuviin vastaaviin, kun käyttötarkoitus on määrätty. Pysyvistä vastaavista</t>
  </si>
  <si>
    <t>tonttimaa-alue siirretään vaihtuviin vastaaviin hankintamenon taseeseen merkittyä</t>
  </si>
  <si>
    <t>osaa vastaavasta määrästä ja mahdollinen, maa-alueeseen tehty arvonkorotus peruutetaan</t>
  </si>
  <si>
    <t>(KPL 5:19 §). Kirjanpidollisesti siirto vaihtuviin vastaaviin vaikuttaa vain tase-eriin.</t>
  </si>
  <si>
    <t>Tontin muodostamisesta ja kunnallistekniikan rakentamisesta sekä maksettavista maankäyttö-</t>
  </si>
  <si>
    <t>ja kehittämiskorvauksista11 aiheutuvat menot voidaan aktivoida ja lisätä tontin hankintamenoon.</t>
  </si>
  <si>
    <t>Aktivointi voidaan tehdä taseessa sekä pysyviin että vaihtuviin vastaaviin aktivoidun</t>
  </si>
  <si>
    <t>tontin hankintamenoon.</t>
  </si>
  <si>
    <t>Kunnan maksamat ei-palautettavat liittymismaksut on perusteltua aktivoida. Kun kyseessä</t>
  </si>
  <si>
    <t>on oma tontti, ei-palautettavat liittymismaksut kirjataan pysyvien vastaavien tase-erään</t>
  </si>
  <si>
    <t>Maa- ja vesialueet. Kun kyseessä on vuokratontti, ei-palautettavat liittymismaksut kirjataan</t>
  </si>
  <si>
    <t>pysyvien vastaavien aineellisten hyödykkeiden tase-erän Maa- ja vesialueet alaeräksi nimikkeellä</t>
  </si>
  <si>
    <t>Kiinteistöjen vuokraoikeudet. Jos tase-erä sisältää ainoastaan aktivoituja liittymismaksuja,</t>
  </si>
  <si>
    <t>erälle on kuitenkin suositeltavaa antaa nimike Kiinteistöjen liittymismaksut.12</t>
  </si>
  <si>
    <t>Tase-erään Rakennukset aktivoidaan hankintamenot kunnan niistä rakennuksista, joita käytetään</t>
  </si>
  <si>
    <t>palvelutuotannossa tai jotka ovat realisoitavissa taikka joihin muutoin liittyy vähintään</t>
  </si>
  <si>
    <t>taseeseen merkittyä arvoa vastaava tulonodotus. Poistamaton hankintameno rakennuksesta,</t>
  </si>
  <si>
    <t>jonka osalta mikään mainituista ehdoista ei täyty, kirjataan kuluksi.13</t>
  </si>
  <si>
    <t>Rakennusten teknisten laitteiden kuten hissien, ilmanvaihto-, lämmitys- ja jäähdytyslaitteistojen</t>
  </si>
  <si>
    <t>ja keskusantennien hankintameno lasketaan mukaan varsinaisen rakennusrungon hankintamenoon.</t>
  </si>
  <si>
    <t>Poistosuunnitelmaa laadittaessa otetaan kuitenkin huomioon, että ns. teknisiä</t>
  </si>
  <si>
    <t>laitteita joudutaan uusimaan nopeammin kuin rakennusrunkoa.</t>
  </si>
  <si>
    <t>Rakennuksia ovat asuin-, laitos-, hallinto-, koulu-, teollisuus- ja muut rakennukset. Taseerään</t>
  </si>
  <si>
    <t>Rakennukset sisällytetään myös rakennelmat, joita ovat mm. polttoaine- ja happosäiliöt</t>
  </si>
  <si>
    <t>sekä kevyet esim. puusta tehdyt, usein tilapäiset varastot. Pumppuhuoneet ja verkostoon</t>
  </si>
  <si>
    <t>kytketyt säiliöt voidaan sisällyttää kiinteisiin rakenteisiin ja laitteisiin. Rakennuksen</t>
  </si>
  <si>
    <t>perusparannusmenot voidaan aktivoida joko omana eränä tai ne on mahdollista yhdistää rakennuksen</t>
  </si>
  <si>
    <t>poistamatta olevaan hankintamenoon.</t>
  </si>
  <si>
    <t>Kiinteät rakenteet ja laitteet esitetään omana taseryhmänään, joka sisältää mm.</t>
  </si>
  <si>
    <t>– maarakenteet kuten katujen, teiden ja siltojen sekä puistojen ja virkistysalueiden ja</t>
  </si>
  <si>
    <t>vastaavien rakenteiden hankintamenot, ei kuitenkaan maapohjan hankintamenoa</t>
  </si>
  <si>
    <t>– vesirakenteiden kuten patojen, kanavien ja altaiden hankintamenot</t>
  </si>
  <si>
    <t>– johtoverkostojen ja niiden laitteiden hankintamenot</t>
  </si>
  <si>
    <t>– muiden kiinteiden rakenteiden ja laitteiden hankintamenot, joita ei lueta rakennuksen</t>
  </si>
  <si>
    <t>hankintamenoon kuuluviksi.</t>
  </si>
  <si>
    <t>ovat henkilö- ja tavarakuljetuksiin tarkoitetut liikennevälineet, esim. autot, perävaunut,</t>
  </si>
  <si>
    <t>siirtolaitteet, maansiirtokoneet ja liikkuvat työkoneet, maa- ja metsätalouskoneet, työstökoneet,</t>
  </si>
  <si>
    <t>konttori- ja tietokoneet, muut sähkökoneet ja -laitteet, tietoliikennevälineet, lääkintäkojeet,</t>
  </si>
  <si>
    <t>optiset instrumentit, huonekalut, soittimet ja urheiluvälineet. Rakennuksiin kiinteästi</t>
  </si>
  <si>
    <t>kuuluvat koneet ja laitteet eivät kuulu tähän erään vaan ne lasketaan rakennuksen hankintamenoon</t>
  </si>
  <si>
    <t>Ei poistoa</t>
  </si>
  <si>
    <t>Arvo- ja taide-esineet</t>
  </si>
  <si>
    <t xml:space="preserve">Käytön mukainen </t>
  </si>
  <si>
    <t>Luonnonvarat</t>
  </si>
  <si>
    <t>Tasapoisto</t>
  </si>
  <si>
    <t>5 vuotta</t>
  </si>
  <si>
    <t>Muut laitteet ja kalusteet</t>
  </si>
  <si>
    <t>3 vuotta</t>
  </si>
  <si>
    <t>Atk-laitteet</t>
  </si>
  <si>
    <t>Muut liikkuvat työkoneet</t>
  </si>
  <si>
    <t>Muut kuljetusvälineet</t>
  </si>
  <si>
    <t>20 vuotta</t>
  </si>
  <si>
    <t>ulkovalaistuslaitteet</t>
  </si>
  <si>
    <t>Sähköjohdot, muuntoasemat ja</t>
  </si>
  <si>
    <t>35 vuotta</t>
  </si>
  <si>
    <t>Viemäriverkosto</t>
  </si>
  <si>
    <t>Vedenjakeluverkosto</t>
  </si>
  <si>
    <t>Muut maa- ja vesirakenteet</t>
  </si>
  <si>
    <t>Sillat, laiturit ja uimalat</t>
  </si>
  <si>
    <t>Kadut, tiet, torit ja puistot</t>
  </si>
  <si>
    <t>40 vuotta</t>
  </si>
  <si>
    <t>Asuinrakennukset</t>
  </si>
  <si>
    <t>Talousrakennukset</t>
  </si>
  <si>
    <r>
      <t xml:space="preserve"> </t>
    </r>
    <r>
      <rPr>
        <i/>
        <sz val="10"/>
        <rFont val="Arial"/>
        <family val="2"/>
      </rPr>
      <t>Kh. 6.2.06 §51</t>
    </r>
  </si>
  <si>
    <t>30 vuotta</t>
  </si>
  <si>
    <t>Ruskotalo (laitosrakennus)</t>
  </si>
  <si>
    <t>Hallinto- ja laitosrakennukset</t>
  </si>
  <si>
    <t xml:space="preserve">Rakennukset </t>
  </si>
  <si>
    <t>Maa-alueet</t>
  </si>
  <si>
    <t>Muut</t>
  </si>
  <si>
    <t>10 vuotta</t>
  </si>
  <si>
    <t>Valtion teiden parannushankkeet</t>
  </si>
  <si>
    <t>%</t>
  </si>
  <si>
    <t>Poistomenetelmä</t>
  </si>
  <si>
    <t>Poistoaika</t>
  </si>
  <si>
    <t>Poistoryhmä</t>
  </si>
  <si>
    <t>Arvioidut poistoajat ja niitä vastaavat vuotuiset poistoprosentit sekä poistomenetelmät</t>
  </si>
  <si>
    <t>hankintamenoista arvioidun taloudellisen käyttöiän mukaan.</t>
  </si>
  <si>
    <t xml:space="preserve">Suunnitelman mukaiset poistot lasketaan aineettomien ja aineellisten hyödykkeiden </t>
  </si>
  <si>
    <t>on otettu käyttöön toiminnassa.</t>
  </si>
  <si>
    <t xml:space="preserve">Poistot pysyvien vastaavien hankintamenoista aloitetaan, kun hyödyke </t>
  </si>
  <si>
    <t>poistamattomaan hankintamenoon.</t>
  </si>
  <si>
    <t xml:space="preserve">hankintahinta alittaa 8 500 €. Käyttöomaisuuden perusparannus lisätään sen </t>
  </si>
  <si>
    <t>Hyödykkeen hankintameno kirjataan kokonan hankintakauden kuluksi, mikäli sen</t>
  </si>
  <si>
    <t>Poistojen arvoperusta</t>
  </si>
  <si>
    <t>POISTOSUUNNITELMA 1.1.2009 ALKAEN</t>
  </si>
  <si>
    <t>2023-25yht</t>
  </si>
  <si>
    <t>KUTI KM2.5 -&gt;</t>
  </si>
  <si>
    <t>KUTI KM 2.6 -&gt;   PERUSTETTU 17.11.20</t>
  </si>
  <si>
    <t>BUDJETOINNISSA KÄYTÖSSÄ:</t>
  </si>
  <si>
    <t>Käsitearvo KTPRRY (VOIMASSA KM 2.7)</t>
  </si>
  <si>
    <t>Käsitearvo KTINPR (VOIMASSA KM 2.7)</t>
  </si>
  <si>
    <t xml:space="preserve">PROJRY </t>
  </si>
  <si>
    <t>Nimitys</t>
  </si>
  <si>
    <t>PRY</t>
  </si>
  <si>
    <t xml:space="preserve">KI / Aineettomat oikeudet     </t>
  </si>
  <si>
    <t>korjaus</t>
  </si>
  <si>
    <t>100</t>
  </si>
  <si>
    <t>1005</t>
  </si>
  <si>
    <t>Tietokoneohjelmistot</t>
  </si>
  <si>
    <t xml:space="preserve">KI / Tietokoneohjelmistot     </t>
  </si>
  <si>
    <t>200</t>
  </si>
  <si>
    <t>1010</t>
  </si>
  <si>
    <t>Muut aineettomat hyödykkeet</t>
  </si>
  <si>
    <t xml:space="preserve">KI / Muut pitkävaik.menot     </t>
  </si>
  <si>
    <t>310</t>
  </si>
  <si>
    <t>Rakennukset, opetus- ja kultt.</t>
  </si>
  <si>
    <t>1100</t>
  </si>
  <si>
    <t>Maa- ja vesialueiden hankinta</t>
  </si>
  <si>
    <t xml:space="preserve">KI / Maa- ja vesialueet       </t>
  </si>
  <si>
    <t>320</t>
  </si>
  <si>
    <t>Rakennukset, sos. ja terveyst.</t>
  </si>
  <si>
    <t>1101</t>
  </si>
  <si>
    <t>Maa- ja vesialueiden paran.inv</t>
  </si>
  <si>
    <t xml:space="preserve">KI / Rakennukset              </t>
  </si>
  <si>
    <t>330</t>
  </si>
  <si>
    <t>Rakennukset, muut</t>
  </si>
  <si>
    <t>1114</t>
  </si>
  <si>
    <t>Asuinrakennusten uushankinta</t>
  </si>
  <si>
    <t>KI / Kiinteät rakent. ja lait.</t>
  </si>
  <si>
    <t>400</t>
  </si>
  <si>
    <t>1115</t>
  </si>
  <si>
    <t>Asuinrakennusten korj.inv.</t>
  </si>
  <si>
    <t xml:space="preserve">KI / Koneet ja kalusto        </t>
  </si>
  <si>
    <t>500</t>
  </si>
  <si>
    <t>1116</t>
  </si>
  <si>
    <t>Muiden rakennusten korj.inv.</t>
  </si>
  <si>
    <t xml:space="preserve">KI / Muut aineelliset hyöd.   </t>
  </si>
  <si>
    <t>600</t>
  </si>
  <si>
    <t>1117</t>
  </si>
  <si>
    <t>Muiden rakennusten uushankinta</t>
  </si>
  <si>
    <t xml:space="preserve">KI / Osakkeet ja osuudet      </t>
  </si>
  <si>
    <t>700</t>
  </si>
  <si>
    <t>Osakkeet ja osuudet</t>
  </si>
  <si>
    <t>1130</t>
  </si>
  <si>
    <t xml:space="preserve">LI / Aineettomat oikeudet     </t>
  </si>
  <si>
    <t>laajennus</t>
  </si>
  <si>
    <t>1160</t>
  </si>
  <si>
    <t>Kuljetusvälineet</t>
  </si>
  <si>
    <t xml:space="preserve">LI / Tietokoneohjelmistot     </t>
  </si>
  <si>
    <t>1165</t>
  </si>
  <si>
    <t>Tietokonelaitteet</t>
  </si>
  <si>
    <t xml:space="preserve">LI / Muut pitkävaik.menot     </t>
  </si>
  <si>
    <t>1166</t>
  </si>
  <si>
    <t>Viestintälaitteet</t>
  </si>
  <si>
    <t xml:space="preserve">LI / Maa- ja vesialueet       </t>
  </si>
  <si>
    <t>1170</t>
  </si>
  <si>
    <t>Muut koneet ja kalusto</t>
  </si>
  <si>
    <t xml:space="preserve">LI / Rakennukset              </t>
  </si>
  <si>
    <t>1180</t>
  </si>
  <si>
    <t>LI / Kiinteät rakent. ja lait.</t>
  </si>
  <si>
    <t>1200</t>
  </si>
  <si>
    <t>Osakkeet ja osuudet, sijoituks</t>
  </si>
  <si>
    <t xml:space="preserve">LI / Koneet ja kalusto        </t>
  </si>
  <si>
    <t xml:space="preserve">LI / Muut aineelliset hyöd.   </t>
  </si>
  <si>
    <t xml:space="preserve">LI / Osakkeet ja osuudet      </t>
  </si>
  <si>
    <t xml:space="preserve">UI / Aineettomat oikeudet     </t>
  </si>
  <si>
    <t>uusi</t>
  </si>
  <si>
    <t xml:space="preserve">UI / Tietokoneohjelmistot     </t>
  </si>
  <si>
    <t xml:space="preserve">UI / Muut pitkävaik.menot     </t>
  </si>
  <si>
    <t xml:space="preserve">UI / Maa- ja vesialueet       </t>
  </si>
  <si>
    <t xml:space="preserve">UI / Rakennukset              </t>
  </si>
  <si>
    <t>UI / Kiinteät rakent. ja lait.</t>
  </si>
  <si>
    <t xml:space="preserve">UI / Koneet ja kalusto        </t>
  </si>
  <si>
    <t xml:space="preserve">UI / Muut aineelliset hyöd.   </t>
  </si>
  <si>
    <t xml:space="preserve">UI / Osakkeet ja osuudet      </t>
  </si>
  <si>
    <t xml:space="preserve">EU-projektit                  </t>
  </si>
  <si>
    <t>Muut käyttötal.projektit</t>
  </si>
  <si>
    <t>INPR</t>
  </si>
  <si>
    <t>PROJRY</t>
  </si>
  <si>
    <t>kp</t>
  </si>
  <si>
    <t>tili</t>
  </si>
  <si>
    <t>ry</t>
  </si>
  <si>
    <t>Ry</t>
  </si>
  <si>
    <t>10</t>
  </si>
  <si>
    <t>HENKILÖSTÖMENOT/OMA RAK.</t>
  </si>
  <si>
    <t>11</t>
  </si>
  <si>
    <t>12</t>
  </si>
  <si>
    <t>13</t>
  </si>
  <si>
    <t>14</t>
  </si>
  <si>
    <t>15</t>
  </si>
  <si>
    <t>16</t>
  </si>
  <si>
    <t>MUUT HENKILÖSTÖMENOT/OMA RAK.</t>
  </si>
  <si>
    <t>17</t>
  </si>
  <si>
    <t>18</t>
  </si>
  <si>
    <t>19</t>
  </si>
  <si>
    <t>20</t>
  </si>
  <si>
    <t>TARVIKKEET/OMA RAK.</t>
  </si>
  <si>
    <t>22</t>
  </si>
  <si>
    <t>PALVELUT/OMA RAK.</t>
  </si>
  <si>
    <t>29</t>
  </si>
  <si>
    <t>MUUT MENOT/OMA RAK.</t>
  </si>
  <si>
    <t>30</t>
  </si>
  <si>
    <t>AVUSTUKSET KUNNILLE JA KUNTAYH</t>
  </si>
  <si>
    <t>32</t>
  </si>
  <si>
    <t>34</t>
  </si>
  <si>
    <t>39</t>
  </si>
  <si>
    <t>MUUT MENOT</t>
  </si>
  <si>
    <t>40</t>
  </si>
  <si>
    <t>PYSYVIEN VASTAAVIEN MYYNTI</t>
  </si>
  <si>
    <t>41</t>
  </si>
  <si>
    <t>PYS.VAST.MYYNTIHINTA</t>
  </si>
  <si>
    <t>51</t>
  </si>
  <si>
    <t>RAHOITUSOSUUDET VALTIOLTA</t>
  </si>
  <si>
    <t>52</t>
  </si>
  <si>
    <t>RAHOITUSOSUUDET KUNNAT/KY:T</t>
  </si>
  <si>
    <t>53</t>
  </si>
  <si>
    <t>RAHOITUSOSUUDET EU:LTA</t>
  </si>
  <si>
    <t>54</t>
  </si>
  <si>
    <t>RAHOITUSOSUUDET MAAKUNNILTA</t>
  </si>
  <si>
    <t>59</t>
  </si>
  <si>
    <t>RAHOITUSOSUUDET MUILTA</t>
  </si>
  <si>
    <t>60</t>
  </si>
  <si>
    <t>MUUT INVESTOINTITULOT</t>
  </si>
  <si>
    <t>RAKENNUTTAMINEN (yleensä kaikki tätä!)</t>
  </si>
  <si>
    <t>Muut aineettomat oikeudet</t>
  </si>
  <si>
    <t>Kiinteistöjen liittymismaksut</t>
  </si>
  <si>
    <t>Tehdas- ja tuotantorakennukset</t>
  </si>
  <si>
    <t>Muut rakennukset</t>
  </si>
  <si>
    <t>Maa- ja vesirakenteet</t>
  </si>
  <si>
    <t>Johtoverkostot ja laitteet</t>
  </si>
  <si>
    <t>Muut kiinteät rakenteet ja lai</t>
  </si>
  <si>
    <t>TILI</t>
  </si>
  <si>
    <t>Proj</t>
  </si>
  <si>
    <t>Yhdelle projektille voi antaa vain yhden koodin jokaisesta ryhmästä!</t>
  </si>
  <si>
    <t>Rakennusten rakentaminen tai korjaaminen omanaan ja siihen liittyvä ensikertainen kalustaminen omanaan.</t>
  </si>
  <si>
    <t>Koneet ja kalusteet lähinnä tilille 1170, koska tietokoneet palvelumallilla käyttötalouteen ja puhelimet ym käyttötalouteen luetteloitavaan kalustoon.</t>
  </si>
  <si>
    <r>
      <t xml:space="preserve">Tase-erä Koneet ja kalusto sisältää kuljetusvälineet ja muut koneet ja kalusteet. </t>
    </r>
    <r>
      <rPr>
        <sz val="11"/>
        <color rgb="FF00B050"/>
        <rFont val="Calibri"/>
        <family val="2"/>
        <scheme val="minor"/>
      </rPr>
      <t>Kuljetusvälineitä</t>
    </r>
  </si>
  <si>
    <r>
      <rPr>
        <sz val="11"/>
        <color rgb="FF00B050"/>
        <rFont val="Calibri"/>
        <family val="2"/>
        <scheme val="minor"/>
      </rPr>
      <t>laivat ja raitiovaunut</t>
    </r>
    <r>
      <rPr>
        <sz val="11"/>
        <color theme="1"/>
        <rFont val="Calibri"/>
        <family val="2"/>
        <scheme val="minor"/>
      </rPr>
      <t>. Muita koneita ja kalustoa ovat mm. voimakoneet, nosto- ja</t>
    </r>
  </si>
  <si>
    <t>Kunnallistekniikan rakentaminen jakautuu vesihuoltoon, teiden rakentamiseen ja tievalaistuksen rakentamiseen. Budjettiin kaksi määrärahaa, kirjanpidossa neljä kirjausta!</t>
  </si>
  <si>
    <t>INVESTOINTIEN KOODAUS BUDJETOINTIIN JA KIRJANPITOON (KUNTATIETORAPORTOINNIN VAATIMUKSET)</t>
  </si>
  <si>
    <t>Kustannuspaikaksi se, jonne kulukirjaus poistojen muodossa hankkeen valmistuttua. (Rakennukset aina 6222, koko vesihuolto 6513, jos vain jätevesi 6614, tiet ja valot 6041)</t>
  </si>
  <si>
    <t>KIRJANPITOLAUTAKUNNAN KUNTAJAOSTON YLEISOHJE /TASEOHJE 2016</t>
  </si>
  <si>
    <t>Tekla</t>
  </si>
  <si>
    <t>Karhukallion pk</t>
  </si>
  <si>
    <t>Saneeraus. Hankesuunnitelman jälkeen päätös</t>
  </si>
  <si>
    <t>Jakelukeittiöt</t>
  </si>
  <si>
    <t>Laukolan koulu</t>
  </si>
  <si>
    <t>Ruskotalo</t>
  </si>
  <si>
    <t>Maununtupa</t>
  </si>
  <si>
    <t>Päällistönmäen kt /vesihuolto</t>
  </si>
  <si>
    <t>Päällistönmäen kt/ tiet ja valot</t>
  </si>
  <si>
    <t>Hiidenvainion kt/ vesihuolto</t>
  </si>
  <si>
    <t>Hiidenvainion kt/ tiet ja valot</t>
  </si>
  <si>
    <t>Autolatauspaikat kiinteistöille</t>
  </si>
  <si>
    <t>Liikenneturvallisuus</t>
  </si>
  <si>
    <t>Hujalan kevytväylä</t>
  </si>
  <si>
    <t>Päällystystyöt</t>
  </si>
  <si>
    <t>Ovien sähkölukitus</t>
  </si>
  <si>
    <t>Leikkipaikat</t>
  </si>
  <si>
    <t>Teknisen varastotilat</t>
  </si>
  <si>
    <t>Vesikannan päivitys</t>
  </si>
  <si>
    <t>Jätevesipumppaamo 5</t>
  </si>
  <si>
    <t>painelinjan uusinta</t>
  </si>
  <si>
    <t>Hulevesiselvitys</t>
  </si>
  <si>
    <t>Pohjavesien pinnanmittaus</t>
  </si>
  <si>
    <t>Turvakamerat</t>
  </si>
  <si>
    <t>Päiväkotien ilmalämpöpumput</t>
  </si>
  <si>
    <t>5 pumppua</t>
  </si>
  <si>
    <t>Bussipysäkit</t>
  </si>
  <si>
    <t>Päiväkodin kota</t>
  </si>
  <si>
    <t>Katuvalojen uusintaa</t>
  </si>
  <si>
    <t>Lähiliikuntapaikkojen kehittäminen</t>
  </si>
  <si>
    <t>Ruskon liikuntaolosuhteiden kehittäminen perhepuistoja ja lähiliikuntamahdollisuuksia lisäämällä.</t>
  </si>
  <si>
    <t>Jatketaan Paasniitun perhepuiston tyyppisten monikäyttöpuistojen kehittämistä. Kunnostetaan asennettuja (mm. Vahdon rantapolun) ulkokuntolaitteita. Osallistetaan kuntalaisia suunnitteluun.</t>
  </si>
  <si>
    <t>Esteettömyyskartoitukset ja korjaukset</t>
  </si>
  <si>
    <t>Selvitetään esteettömyystarpeet ja tehdään niihin korjauksia.</t>
  </si>
  <si>
    <t>Jatketaan esteettömyyskartoitusten tekoa ja niiden perusteella valitaan korjauskohteet esteettömyystyöryhmän suositusten mukaan.</t>
  </si>
  <si>
    <t>Vanhojen leikkipaikkojen välineiden uusimista ja kunnossapitoa.</t>
  </si>
  <si>
    <t>Parannetaan ja kunnostetaan ns. yleisiä leikkipaikkoja kunto- kartoituksen ja kehittämis- suunnitelman mukaisesti. Osallistetaan kuntalaisia suunnitteluun.</t>
  </si>
  <si>
    <t xml:space="preserve">Nuorisotalotoiminnan kalusteet </t>
  </si>
  <si>
    <t>Uusitaan nuorisotalojen kalusteita Ruskotalolla ja Vahdon nuorisotaloilla.</t>
  </si>
  <si>
    <t>Hyvla</t>
  </si>
  <si>
    <t>Maanmyynti</t>
  </si>
  <si>
    <t>Tontteja Päällistönmäessä ja Valkiavuorella (tasearvot)</t>
  </si>
  <si>
    <t>NETTOINVESTOINNIT</t>
  </si>
  <si>
    <t>Joukkoliikenne (Föli)</t>
  </si>
  <si>
    <t>Tekla/ hyvla</t>
  </si>
  <si>
    <t>Rakennusten korjaukset ja rakentaminen</t>
  </si>
  <si>
    <t>Raha suunnitteluun, jonka kohteista päätetään syksyn aikana</t>
  </si>
  <si>
    <t>Ketunluolan kt/tiet ja valot</t>
  </si>
  <si>
    <t>Ketunluolan kt/vesihuolto</t>
  </si>
  <si>
    <t>tai 1117 ja 311</t>
  </si>
  <si>
    <t>Khall</t>
  </si>
  <si>
    <t>Tietojärjestelmien kehittäminen</t>
  </si>
  <si>
    <t>Langaton verkko/75 langatonta tukiasemaa</t>
  </si>
  <si>
    <t>Tietojärj.kehittäminen/laittee</t>
  </si>
  <si>
    <t>Tietojärj.kehittäminen/ laitteet</t>
  </si>
  <si>
    <t>1130 ja 1140</t>
  </si>
  <si>
    <t/>
  </si>
  <si>
    <t>Vuokratalon osakkeet</t>
  </si>
  <si>
    <t>8911</t>
  </si>
  <si>
    <t>Pysyvien vast.kaupat</t>
  </si>
  <si>
    <t>8901</t>
  </si>
  <si>
    <t>Maaomaisuuden hankinta</t>
  </si>
  <si>
    <t>8900</t>
  </si>
  <si>
    <t>Varavoimakone</t>
  </si>
  <si>
    <t>8752</t>
  </si>
  <si>
    <t>8750</t>
  </si>
  <si>
    <t>Maunun koulun tekn.työn koneet</t>
  </si>
  <si>
    <t>8721</t>
  </si>
  <si>
    <t>8720</t>
  </si>
  <si>
    <t>Ruskotalon AV-laitteistot</t>
  </si>
  <si>
    <t>8719</t>
  </si>
  <si>
    <t>8718</t>
  </si>
  <si>
    <t>Urheilukenttien siirr.pukusuoj</t>
  </si>
  <si>
    <t>8717</t>
  </si>
  <si>
    <t>Vesih.järjestelmien digitaliso</t>
  </si>
  <si>
    <t>8716</t>
  </si>
  <si>
    <t>Laukolan päiväkodin kalusteet</t>
  </si>
  <si>
    <t>8715</t>
  </si>
  <si>
    <t>Fölin liityntäparkki</t>
  </si>
  <si>
    <t>8714</t>
  </si>
  <si>
    <t>RFID-työasemat ja tunnisteet</t>
  </si>
  <si>
    <t>8713</t>
  </si>
  <si>
    <t>Kirjastojen kalusteet</t>
  </si>
  <si>
    <t>8712</t>
  </si>
  <si>
    <t>Omatoimikirjaston kalustus</t>
  </si>
  <si>
    <t>8710</t>
  </si>
  <si>
    <t>Keskuskeittiön kalusteet</t>
  </si>
  <si>
    <t>8709</t>
  </si>
  <si>
    <t>8708</t>
  </si>
  <si>
    <t>Ruskotalo/kuntosalilaitt</t>
  </si>
  <si>
    <t>8707</t>
  </si>
  <si>
    <t>Päiväk.lasten läsnäolo/ohjelm</t>
  </si>
  <si>
    <t>8706</t>
  </si>
  <si>
    <t>Päväk.lastenläsnäolo/laitt</t>
  </si>
  <si>
    <t>8705</t>
  </si>
  <si>
    <t>Tietojärj.kehittäminen</t>
  </si>
  <si>
    <t>8704</t>
  </si>
  <si>
    <t>Koulujen tietokoneet/Digiloikk</t>
  </si>
  <si>
    <t>8703</t>
  </si>
  <si>
    <t>Joukkoliikenne/maksujärjestelm</t>
  </si>
  <si>
    <t>8702</t>
  </si>
  <si>
    <t>Koirapuisto</t>
  </si>
  <si>
    <t>8412</t>
  </si>
  <si>
    <t>Hiidenvainion aita</t>
  </si>
  <si>
    <t>8411</t>
  </si>
  <si>
    <t>Päällistönmäen lähiliikuntap.</t>
  </si>
  <si>
    <t>8410</t>
  </si>
  <si>
    <t>Nummilampi</t>
  </si>
  <si>
    <t>8409</t>
  </si>
  <si>
    <t>Vapaa-ajan kokoontumispaikka</t>
  </si>
  <si>
    <t>8408</t>
  </si>
  <si>
    <t>Vahdon liikuntap/ purur.ledit</t>
  </si>
  <si>
    <t>8407</t>
  </si>
  <si>
    <t>Pesäpallokenttä</t>
  </si>
  <si>
    <t>8406</t>
  </si>
  <si>
    <t>Tori</t>
  </si>
  <si>
    <t>8405</t>
  </si>
  <si>
    <t>Urheilukenttä</t>
  </si>
  <si>
    <t>8404</t>
  </si>
  <si>
    <t>Kirkonkylän koulu/kevytväylä</t>
  </si>
  <si>
    <t>8403</t>
  </si>
  <si>
    <t>Kunnantalo/parkkipaikat</t>
  </si>
  <si>
    <t>8402</t>
  </si>
  <si>
    <t>8400</t>
  </si>
  <si>
    <t>Hulevesi</t>
  </si>
  <si>
    <t>Jätevesipumppaamo 5 painelinja</t>
  </si>
  <si>
    <t>8234</t>
  </si>
  <si>
    <t>Autosähköpaikat/ Ruskotalo</t>
  </si>
  <si>
    <t>8233</t>
  </si>
  <si>
    <t>Aholan teollisuusalue kt/vesih</t>
  </si>
  <si>
    <t>8232</t>
  </si>
  <si>
    <t>MAL Hujalan kevytväylä</t>
  </si>
  <si>
    <t>8231</t>
  </si>
  <si>
    <t>Vesih.Vahdon hiekkaesisuodatus</t>
  </si>
  <si>
    <t>8230</t>
  </si>
  <si>
    <t>Vahdon katuvalot</t>
  </si>
  <si>
    <t>8229</t>
  </si>
  <si>
    <t>Aholan teollisuusalue kt/tiet,</t>
  </si>
  <si>
    <t>8228</t>
  </si>
  <si>
    <t>Osuuskuntien vastaanotto</t>
  </si>
  <si>
    <t>8227</t>
  </si>
  <si>
    <t>Ketunluolan kt/ vesihuolto</t>
  </si>
  <si>
    <t>8226</t>
  </si>
  <si>
    <t>Vesih.pohjaveden metallien poi</t>
  </si>
  <si>
    <t>8225</t>
  </si>
  <si>
    <t>Rusko-Turku viemärilinjan sane</t>
  </si>
  <si>
    <t>8224</t>
  </si>
  <si>
    <t>Jätevesiviemärien saneeraus</t>
  </si>
  <si>
    <t>8223</t>
  </si>
  <si>
    <t>Vesih.linjamuut.Vahto-Paattine</t>
  </si>
  <si>
    <t>8222</t>
  </si>
  <si>
    <t>Kirkonkylänkoulu/liikenneyht</t>
  </si>
  <si>
    <t>8221</t>
  </si>
  <si>
    <t>Valkiavuoren kt/vesih</t>
  </si>
  <si>
    <t>8220</t>
  </si>
  <si>
    <t>Uusien kaavat.vesih.liitoks</t>
  </si>
  <si>
    <t>8219</t>
  </si>
  <si>
    <t>Hujalantien liikenneympyrä</t>
  </si>
  <si>
    <t>8218</t>
  </si>
  <si>
    <t>Päällistönmäen kt/tiet, valot</t>
  </si>
  <si>
    <t>8216</t>
  </si>
  <si>
    <t>MAL-hanke Ohjaluodontie</t>
  </si>
  <si>
    <t>8214</t>
  </si>
  <si>
    <t>Vanha urheilukenttä/liikkuva k</t>
  </si>
  <si>
    <t>8212</t>
  </si>
  <si>
    <t>Infran rakentaminen</t>
  </si>
  <si>
    <t>8211</t>
  </si>
  <si>
    <t>Ketunluolan kt/tiet, valot</t>
  </si>
  <si>
    <t>8206</t>
  </si>
  <si>
    <t>Valkiavuoren kt/tiet,valot</t>
  </si>
  <si>
    <t>8205</t>
  </si>
  <si>
    <t>Kaavateiden päällystys ja peru</t>
  </si>
  <si>
    <t>8204</t>
  </si>
  <si>
    <t>Päällistönmäen kt/vesih</t>
  </si>
  <si>
    <t>8203</t>
  </si>
  <si>
    <t>Kunnallistekn. Perusp.vesih</t>
  </si>
  <si>
    <t>8200</t>
  </si>
  <si>
    <t>Laukolan koulu/pukuhuoneet</t>
  </si>
  <si>
    <t>Karhukallio saneeraus tai uusi</t>
  </si>
  <si>
    <t>Kirkonkylän koulun saneeraus</t>
  </si>
  <si>
    <t>8038</t>
  </si>
  <si>
    <t>Aurinkoenergia kiinteistöille</t>
  </si>
  <si>
    <t>8037</t>
  </si>
  <si>
    <t>8036</t>
  </si>
  <si>
    <t>Kota varhaiskasvatus</t>
  </si>
  <si>
    <t>8035</t>
  </si>
  <si>
    <t>Jakelukeittiöiden saneeraukset</t>
  </si>
  <si>
    <t>8034</t>
  </si>
  <si>
    <t>Päiväkodin sähkölukitus</t>
  </si>
  <si>
    <t>8033</t>
  </si>
  <si>
    <t>Laukolan luistelukoppi</t>
  </si>
  <si>
    <t>8032</t>
  </si>
  <si>
    <t>Esteettömyyskorjaukset</t>
  </si>
  <si>
    <t>8031</t>
  </si>
  <si>
    <t>8030</t>
  </si>
  <si>
    <t>Kirkonkylän koulu/asunnon muut</t>
  </si>
  <si>
    <t>8029</t>
  </si>
  <si>
    <t>Ruskon kenttien huoltorakennus</t>
  </si>
  <si>
    <t>8028</t>
  </si>
  <si>
    <t>Kunnantalo</t>
  </si>
  <si>
    <t>8027</t>
  </si>
  <si>
    <t>Vahdon palolaitos</t>
  </si>
  <si>
    <t>8026</t>
  </si>
  <si>
    <t>Vahdon kirjasto</t>
  </si>
  <si>
    <t>8025</t>
  </si>
  <si>
    <t>Ruskon alavesisäiliön kattamin</t>
  </si>
  <si>
    <t>8024</t>
  </si>
  <si>
    <t>Kiinteistöjen valaistukset</t>
  </si>
  <si>
    <t>8023</t>
  </si>
  <si>
    <t>Korjausvelkakohteita</t>
  </si>
  <si>
    <t>8022</t>
  </si>
  <si>
    <t>Kirkonkylän koulu/vesijohdot</t>
  </si>
  <si>
    <t>8021</t>
  </si>
  <si>
    <t>Maunun koulun laajennus</t>
  </si>
  <si>
    <t>8020</t>
  </si>
  <si>
    <t>Maunun koulu/vesijohdot</t>
  </si>
  <si>
    <t>8019</t>
  </si>
  <si>
    <t>Merttelä/lämmitysjärj.</t>
  </si>
  <si>
    <t>8018</t>
  </si>
  <si>
    <t>Ruskotalon saneeraus</t>
  </si>
  <si>
    <t>8017</t>
  </si>
  <si>
    <t>Ruskotalo yläsali</t>
  </si>
  <si>
    <t>Kaukolämpö kiinteistöille</t>
  </si>
  <si>
    <t>8014</t>
  </si>
  <si>
    <t>Keskuskeittiön laajennus</t>
  </si>
  <si>
    <t>8009</t>
  </si>
  <si>
    <t>Kiinteistöjen peruskorjaus</t>
  </si>
  <si>
    <t>8008</t>
  </si>
  <si>
    <t>Alkaen</t>
  </si>
  <si>
    <t>Pvm-ohj</t>
  </si>
  <si>
    <t>Pass</t>
  </si>
  <si>
    <t>Pro</t>
  </si>
  <si>
    <t>Tekla/vesih</t>
  </si>
  <si>
    <t>Vesikannan uusiminen</t>
  </si>
  <si>
    <t>Varavoimakoneet 2 kpl/varautuminen</t>
  </si>
  <si>
    <t>Varavoimakoneet</t>
  </si>
  <si>
    <t>Laitehankinta</t>
  </si>
  <si>
    <t>Hiirosentien tontit</t>
  </si>
  <si>
    <t>Ruskon kunnan eri alueiden  korjaustyön suunnittelu ja kartoitus</t>
  </si>
  <si>
    <t>Merttelän koulu</t>
  </si>
  <si>
    <t>Kirkonkylän koulu</t>
  </si>
  <si>
    <t>Merttelän koulu muutos väistötilaksi</t>
  </si>
  <si>
    <t>Pohjavesien pinnanmittauslaite</t>
  </si>
  <si>
    <t>Kiinteistönhoitokoneet</t>
  </si>
  <si>
    <t>avattu</t>
  </si>
  <si>
    <t>saneeraus</t>
  </si>
  <si>
    <t>Laukolan päiväkoti</t>
  </si>
  <si>
    <t>Urheilukentän huoltorakennus</t>
  </si>
  <si>
    <t>Urheilukentän varastorakennus</t>
  </si>
  <si>
    <t>Laukolan päiväkoti/pihamuutokset</t>
  </si>
  <si>
    <t>Laskutus ja asiakashallintajärj.</t>
  </si>
  <si>
    <t>Suunnittelu Kaharintie</t>
  </si>
  <si>
    <t>Vuosittain maksujärjestelmän kustannuksiin</t>
  </si>
  <si>
    <t>Pukuhuoneiden märkätilat ja wc</t>
  </si>
  <si>
    <t>Rakennuksen suunnittelu (pukuhuone,sosiaalitilat)</t>
  </si>
  <si>
    <t>Rakennuksen suunnittelu (varastorakennus)</t>
  </si>
  <si>
    <t>Teiden korjaus/parantamiskohteet</t>
  </si>
  <si>
    <t>Uusitaan vanhoja</t>
  </si>
  <si>
    <t>Työkoneiden hankinta</t>
  </si>
  <si>
    <t>Pihamuutokset</t>
  </si>
  <si>
    <t>brutto</t>
  </si>
  <si>
    <t>Maanosto</t>
  </si>
  <si>
    <t xml:space="preserve">tulot </t>
  </si>
  <si>
    <t>PYSYVIEN VASTAAVIEN OSTOT (koneet ja kalusteet sekä maanosto)</t>
  </si>
  <si>
    <t>KP</t>
  </si>
  <si>
    <t>TA</t>
  </si>
  <si>
    <t>ok</t>
  </si>
  <si>
    <t>Kokouksen 7.11.2022 kirjassa investoinnit</t>
  </si>
  <si>
    <t>netto</t>
  </si>
  <si>
    <t>kokouksen jälkeen korjattu 340000 maanostoon eli uudet 21.11. kokoukseen</t>
  </si>
  <si>
    <t>Saneeraus. 2024 Laukolan koulu</t>
  </si>
  <si>
    <t>Päällistömäen liikuntaolosuhteiden kehittäminen</t>
  </si>
  <si>
    <t>Päällistönmäen ympäri kulkevan polun kunnostaminen ulkoilureitiksi ja liittymien rakentaminen polulta asuinalueelle. Ulkokuntoilulaitteiden rakentaminen alueelle.</t>
  </si>
  <si>
    <t>Ruskotalon kokoontaittuva auditoriokatsomo</t>
  </si>
  <si>
    <t>Hankitaan ja asennetaan kunnostettuun Ruskotalon yläsaliin kokoon taittuva ns. teleskooppikatsomo, joka mahdollistaa auditoriotason tilaisuuksien järjestämisen. Lisää todennäköisesti ulkoisia tuloja.</t>
  </si>
  <si>
    <t>Lisää Ruskotalon sisäisten ja ulkoisten käyttäjien käyttömahdollisuuksia tilanteessa, jossa kunnan yleisiä tiloja on niukasti.</t>
  </si>
  <si>
    <t>Hankkeeseen haetaan avustusta 18 000. Lisää liikuntamahdollisuuksia ja viihtyvyyttä asuinalueella, jossa lapsiperheiden määrä on kasvanut merkittävästi.</t>
  </si>
  <si>
    <t>Selvityksen mukaisesti väistötilaksi tarvittaessa, kolmannen sektorin ja teknisen varaston käyttöön.</t>
  </si>
  <si>
    <t>Siirtyy Merttelään?</t>
  </si>
  <si>
    <t>Kunnankiinteistöjen lukituksen uusiminen</t>
  </si>
  <si>
    <t>Yhteishanke ELYn kanssa kunnan osuus 50%, yhteensä kustannus noin 1,2 milj</t>
  </si>
  <si>
    <t>Viimeisten kohteiden valmiiksi saattaminen</t>
  </si>
  <si>
    <t>Rekikaaren ja Jukotien päällystys ja valaistus, 2025 loppujen viimeistely</t>
  </si>
  <si>
    <t>Srk:n ja yksityisten tontit</t>
  </si>
  <si>
    <t>Rakentaminen alkaa 2024</t>
  </si>
  <si>
    <t>Noin 20 tonttia myyntiin</t>
  </si>
  <si>
    <t>Kaluston kunnossapito</t>
  </si>
  <si>
    <t>vuosiremontti kohde. 2025 LVIS liittyviä useita kohteita Maunun tuvalla.</t>
  </si>
  <si>
    <t xml:space="preserve">Korjausvelanhallintaa. Seuraavat vuodet päätetään vuosittain talousarvion yhteydessä </t>
  </si>
  <si>
    <t>Ongelmakiinteistön poistuminen/ korjausvelan hallinta</t>
  </si>
  <si>
    <t>Korjausvelan hallinta</t>
  </si>
  <si>
    <t>Liikuntatila ja osittain muuta tilaa kolmannelle sektorille, Korvataan puutteelliset teknisen varaston tilat. Pyritään saamaan tilat hyötykäyttöön</t>
  </si>
  <si>
    <t>Katuverkoston kunnossapitoa</t>
  </si>
  <si>
    <t>Vuosittain valitaan erikseen liikenneturvallisuutta parantava kohde</t>
  </si>
  <si>
    <t>Fölin kautta tulevat tarvittavat toimenpiteet</t>
  </si>
  <si>
    <t>Hulevesien hallinta</t>
  </si>
  <si>
    <t>Pyritään ylläpitämään kunnan katuvaloverkostoa, kustannus säästö / energian säästö</t>
  </si>
  <si>
    <t>Pesäpallo kentälle pukusuojat, Jatkossa myös toimiin luistelukentän pukusuojana</t>
  </si>
  <si>
    <t>Turvallisuuden parantaminen</t>
  </si>
  <si>
    <t>Pukuhuoneiden märkätilat 2023, musiikkiluokka 2024</t>
  </si>
  <si>
    <t>Käyttäjätarpeet paranevat</t>
  </si>
  <si>
    <t>Tekla / Opva</t>
  </si>
  <si>
    <t>Vaihdetaan vanhoja lamppuja uusiin energiasäästölamppuihin</t>
  </si>
  <si>
    <t>Härjänruopantie+Harjutie kt/tiet ja valot</t>
  </si>
  <si>
    <t>Härjänruopantien teollisuustontit</t>
  </si>
  <si>
    <t>Kaavan viimeistely /aloitettu 2023</t>
  </si>
  <si>
    <t>Härjänruopantie+Harjutie kt/vesihuolto</t>
  </si>
  <si>
    <t>Opva</t>
  </si>
  <si>
    <t>Jokikummun päiväkoti</t>
  </si>
  <si>
    <t>2024 Tiedolla johtaminen +Varhaiskasvatus ohjelma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</si>
</sst>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34" x14ac:knownFonts="1">
    <font>
      <sz val="11"/>
      <color theme="1"/>
      <name val="Calibri"/>
      <family val="2"/>
      <scheme val="minor"/>
    </font>
    <font>
      <sz val="10"/>
      <color theme="1"/>
      <name val="Segoe UI"/>
      <family val="2"/>
    </font>
    <font>
      <sz val="10"/>
      <color indexed="8"/>
      <name val="Segoe UI"/>
      <family val="2"/>
    </font>
    <font>
      <sz val="10"/>
      <name val="Segoe UI"/>
      <family val="2"/>
    </font>
    <font>
      <u/>
      <sz val="9"/>
      <color indexed="8"/>
      <name val="Segoe UI"/>
      <family val="2"/>
    </font>
    <font>
      <u/>
      <sz val="9"/>
      <color theme="1"/>
      <name val="Segoe UI"/>
      <family val="2"/>
    </font>
    <font>
      <b/>
      <sz val="10"/>
      <color theme="1"/>
      <name val="Segoe UI"/>
      <family val="2"/>
    </font>
    <font>
      <b/>
      <sz val="11"/>
      <color theme="1"/>
      <name val="Calibri"/>
      <family val="2"/>
      <scheme val="minor"/>
    </font>
    <font>
      <b/>
      <sz val="11"/>
      <color rgb="FF000000"/>
      <name val="Calibri"/>
      <family val="2"/>
      <scheme val="minor"/>
    </font>
    <font>
      <sz val="10"/>
      <name val="Arial"/>
      <family val="2"/>
    </font>
    <font>
      <sz val="12"/>
      <name val="Times New Roman"/>
      <family val="1"/>
    </font>
    <font>
      <b/>
      <sz val="10"/>
      <name val="Arial"/>
      <family val="2"/>
    </font>
    <font>
      <b/>
      <i/>
      <sz val="10"/>
      <name val="Arial"/>
      <family val="2"/>
    </font>
    <font>
      <i/>
      <sz val="10"/>
      <name val="Arial"/>
      <family val="2"/>
    </font>
    <font>
      <b/>
      <sz val="10"/>
      <color indexed="8"/>
      <name val="Calibri"/>
      <family val="2"/>
      <scheme val="minor"/>
    </font>
    <font>
      <sz val="10"/>
      <color indexed="8"/>
      <name val="Calibri"/>
      <family val="2"/>
      <scheme val="minor"/>
    </font>
    <font>
      <sz val="10"/>
      <name val="Calibri"/>
      <family val="2"/>
      <scheme val="minor"/>
    </font>
    <font>
      <b/>
      <sz val="10"/>
      <name val="Calibri"/>
      <family val="2"/>
      <scheme val="minor"/>
    </font>
    <font>
      <sz val="9"/>
      <name val="Calibri"/>
      <family val="2"/>
      <scheme val="minor"/>
    </font>
    <font>
      <b/>
      <sz val="10"/>
      <color rgb="FFC00000"/>
      <name val="Calibri"/>
      <family val="2"/>
      <scheme val="minor"/>
    </font>
    <font>
      <u/>
      <sz val="10"/>
      <name val="Calibri"/>
      <family val="2"/>
      <scheme val="minor"/>
    </font>
    <font>
      <i/>
      <sz val="10"/>
      <color theme="1" tint="0.499984740745262"/>
      <name val="Calibri"/>
      <family val="2"/>
      <scheme val="minor"/>
    </font>
    <font>
      <i/>
      <sz val="9"/>
      <color theme="1" tint="0.499984740745262"/>
      <name val="Calibri"/>
      <family val="2"/>
      <scheme val="minor"/>
    </font>
    <font>
      <i/>
      <u/>
      <sz val="10"/>
      <color theme="1" tint="0.499984740745262"/>
      <name val="Calibri"/>
      <family val="2"/>
      <scheme val="minor"/>
    </font>
    <font>
      <sz val="10"/>
      <color theme="1"/>
      <name val="Calibri"/>
      <family val="2"/>
      <scheme val="minor"/>
    </font>
    <font>
      <sz val="10"/>
      <color theme="1" tint="0.499984740745262"/>
      <name val="Calibri"/>
      <family val="2"/>
      <scheme val="minor"/>
    </font>
    <font>
      <b/>
      <sz val="10"/>
      <color theme="1"/>
      <name val="Calibri"/>
      <family val="2"/>
      <scheme val="minor"/>
    </font>
    <font>
      <sz val="11"/>
      <color rgb="FF00B050"/>
      <name val="Calibri"/>
      <family val="2"/>
      <scheme val="minor"/>
    </font>
    <font>
      <i/>
      <sz val="10"/>
      <color theme="1"/>
      <name val="Segoe UI"/>
      <family val="2"/>
    </font>
    <font>
      <i/>
      <u/>
      <sz val="9"/>
      <color theme="1"/>
      <name val="Segoe UI"/>
      <family val="2"/>
    </font>
    <font>
      <b/>
      <i/>
      <sz val="10"/>
      <color theme="1"/>
      <name val="Segoe UI"/>
      <family val="2"/>
    </font>
    <font>
      <sz val="11"/>
      <color indexed="8"/>
      <name val="Calibri"/>
      <family val="2"/>
      <scheme val="minor"/>
    </font>
    <font>
      <b/>
      <sz val="11"/>
      <name val="Calibri"/>
      <family val="2"/>
    </font>
    <font>
      <sz val="11"/>
      <name val="Calibri"/>
      <family val="2"/>
      <scheme val="minor"/>
    </font>
  </fonts>
  <fills count="15">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rgb="FFFFFF00"/>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rgb="FFFFCCFF"/>
        <bgColor indexed="64"/>
      </patternFill>
    </fill>
  </fills>
  <borders count="8">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9" fillId="0" borderId="0"/>
    <xf numFmtId="0" fontId="31" fillId="0" borderId="0"/>
  </cellStyleXfs>
  <cellXfs count="149">
    <xf numFmtId="0" fontId="0" fillId="0" borderId="0" xfId="0"/>
    <xf numFmtId="0" fontId="2" fillId="0" borderId="0" xfId="0" applyFont="1"/>
    <xf numFmtId="0" fontId="1" fillId="0" borderId="0" xfId="0" applyFont="1"/>
    <xf numFmtId="0" fontId="2" fillId="0" borderId="0" xfId="0" applyFont="1" applyAlignment="1">
      <alignment vertical="top" wrapText="1"/>
    </xf>
    <xf numFmtId="0" fontId="4" fillId="0" borderId="0" xfId="0" applyFont="1" applyAlignment="1">
      <alignment vertical="top" wrapText="1"/>
    </xf>
    <xf numFmtId="0" fontId="4" fillId="0" borderId="0" xfId="0" applyFont="1" applyAlignment="1">
      <alignment horizontal="right" vertical="top" wrapText="1"/>
    </xf>
    <xf numFmtId="0" fontId="5" fillId="0" borderId="0" xfId="0" applyFont="1"/>
    <xf numFmtId="0" fontId="1" fillId="0" borderId="0" xfId="0" applyFont="1" applyAlignment="1">
      <alignment vertical="top"/>
    </xf>
    <xf numFmtId="0" fontId="1" fillId="0" borderId="0" xfId="0" applyFont="1" applyAlignment="1">
      <alignment horizontal="left" vertical="top" wrapText="1"/>
    </xf>
    <xf numFmtId="0" fontId="6" fillId="0" borderId="0" xfId="0" applyFont="1"/>
    <xf numFmtId="0" fontId="7" fillId="0" borderId="0" xfId="0" applyFont="1"/>
    <xf numFmtId="0" fontId="0" fillId="0" borderId="0" xfId="0" applyAlignment="1">
      <alignment horizontal="left" indent="1"/>
    </xf>
    <xf numFmtId="0" fontId="0" fillId="0" borderId="0" xfId="0" applyAlignment="1">
      <alignment horizontal="left" indent="2"/>
    </xf>
    <xf numFmtId="0" fontId="8" fillId="0" borderId="0" xfId="0" applyFont="1"/>
    <xf numFmtId="0" fontId="9" fillId="0" borderId="0" xfId="1"/>
    <xf numFmtId="0" fontId="10" fillId="0" borderId="0" xfId="1" applyFont="1" applyAlignment="1">
      <alignment horizontal="left" indent="15"/>
    </xf>
    <xf numFmtId="0" fontId="9" fillId="0" borderId="0" xfId="1" applyAlignment="1">
      <alignment horizontal="left" indent="15"/>
    </xf>
    <xf numFmtId="164" fontId="9" fillId="0" borderId="0" xfId="1" applyNumberFormat="1" applyAlignment="1">
      <alignment horizontal="center"/>
    </xf>
    <xf numFmtId="0" fontId="9" fillId="0" borderId="0" xfId="1" applyAlignment="1">
      <alignment horizontal="left"/>
    </xf>
    <xf numFmtId="164" fontId="9" fillId="0" borderId="0" xfId="1" applyNumberFormat="1" applyAlignment="1">
      <alignment horizontal="right"/>
    </xf>
    <xf numFmtId="0" fontId="11" fillId="0" borderId="0" xfId="1" applyFont="1"/>
    <xf numFmtId="0" fontId="12" fillId="0" borderId="0" xfId="1" applyFont="1"/>
    <xf numFmtId="0" fontId="9" fillId="0" borderId="0" xfId="1" applyAlignment="1">
      <alignment horizontal="left" indent="1"/>
    </xf>
    <xf numFmtId="0" fontId="9" fillId="0" borderId="0" xfId="1" applyAlignment="1">
      <alignment horizontal="center"/>
    </xf>
    <xf numFmtId="0" fontId="9" fillId="0" borderId="1" xfId="1" applyBorder="1"/>
    <xf numFmtId="0" fontId="9" fillId="0" borderId="1" xfId="1" applyBorder="1" applyAlignment="1">
      <alignment horizontal="center"/>
    </xf>
    <xf numFmtId="0" fontId="1" fillId="0" borderId="0" xfId="0" quotePrefix="1" applyFont="1"/>
    <xf numFmtId="0" fontId="14" fillId="0" borderId="2" xfId="0" applyFont="1" applyBorder="1"/>
    <xf numFmtId="0" fontId="15" fillId="0" borderId="3" xfId="0" applyFont="1" applyBorder="1"/>
    <xf numFmtId="0" fontId="15" fillId="0" borderId="0" xfId="0" applyFont="1"/>
    <xf numFmtId="0" fontId="15" fillId="0" borderId="2" xfId="0" applyFont="1" applyBorder="1"/>
    <xf numFmtId="0" fontId="16" fillId="0" borderId="0" xfId="1" applyFont="1"/>
    <xf numFmtId="0" fontId="17" fillId="0" borderId="0" xfId="0" applyFont="1"/>
    <xf numFmtId="0" fontId="18" fillId="0" borderId="0" xfId="1" applyFont="1"/>
    <xf numFmtId="0" fontId="19" fillId="0" borderId="4" xfId="0" applyFont="1" applyBorder="1"/>
    <xf numFmtId="0" fontId="15" fillId="0" borderId="5" xfId="0" applyFont="1" applyBorder="1"/>
    <xf numFmtId="0" fontId="17" fillId="0" borderId="5" xfId="0" applyFont="1" applyBorder="1"/>
    <xf numFmtId="0" fontId="16" fillId="2" borderId="0" xfId="0" applyFont="1" applyFill="1" applyAlignment="1">
      <alignment horizontal="left"/>
    </xf>
    <xf numFmtId="0" fontId="16" fillId="2" borderId="0" xfId="0" applyFont="1" applyFill="1"/>
    <xf numFmtId="0" fontId="15" fillId="2" borderId="4" xfId="0" applyFont="1" applyFill="1" applyBorder="1"/>
    <xf numFmtId="0" fontId="15" fillId="2" borderId="5" xfId="0" applyFont="1" applyFill="1" applyBorder="1"/>
    <xf numFmtId="0" fontId="15" fillId="3" borderId="4" xfId="0" applyFont="1" applyFill="1" applyBorder="1"/>
    <xf numFmtId="0" fontId="15" fillId="3" borderId="5" xfId="0" applyFont="1" applyFill="1" applyBorder="1"/>
    <xf numFmtId="0" fontId="15" fillId="4" borderId="4" xfId="0" applyFont="1" applyFill="1" applyBorder="1"/>
    <xf numFmtId="0" fontId="15" fillId="4" borderId="5" xfId="0" applyFont="1" applyFill="1" applyBorder="1"/>
    <xf numFmtId="0" fontId="16" fillId="3" borderId="0" xfId="0" applyFont="1" applyFill="1" applyAlignment="1">
      <alignment horizontal="left"/>
    </xf>
    <xf numFmtId="0" fontId="16" fillId="3" borderId="0" xfId="0" applyFont="1" applyFill="1"/>
    <xf numFmtId="0" fontId="20" fillId="4" borderId="0" xfId="0" applyFont="1" applyFill="1" applyAlignment="1">
      <alignment horizontal="left"/>
    </xf>
    <xf numFmtId="0" fontId="20" fillId="4" borderId="0" xfId="0" applyFont="1" applyFill="1"/>
    <xf numFmtId="0" fontId="16" fillId="5" borderId="0" xfId="0" applyFont="1" applyFill="1" applyAlignment="1">
      <alignment horizontal="left"/>
    </xf>
    <xf numFmtId="0" fontId="16" fillId="5" borderId="0" xfId="0" applyFont="1" applyFill="1"/>
    <xf numFmtId="0" fontId="15" fillId="5" borderId="4" xfId="0" applyFont="1" applyFill="1" applyBorder="1"/>
    <xf numFmtId="0" fontId="15" fillId="5" borderId="5" xfId="0" applyFont="1" applyFill="1" applyBorder="1"/>
    <xf numFmtId="0" fontId="16" fillId="6" borderId="0" xfId="0" applyFont="1" applyFill="1" applyAlignment="1">
      <alignment horizontal="left"/>
    </xf>
    <xf numFmtId="0" fontId="16" fillId="6" borderId="0" xfId="0" applyFont="1" applyFill="1"/>
    <xf numFmtId="0" fontId="15" fillId="6" borderId="4" xfId="0" applyFont="1" applyFill="1" applyBorder="1"/>
    <xf numFmtId="0" fontId="15" fillId="6" borderId="5" xfId="0" applyFont="1" applyFill="1" applyBorder="1"/>
    <xf numFmtId="0" fontId="16" fillId="7" borderId="0" xfId="0" applyFont="1" applyFill="1" applyAlignment="1">
      <alignment horizontal="left"/>
    </xf>
    <xf numFmtId="0" fontId="16" fillId="7" borderId="0" xfId="0" applyFont="1" applyFill="1"/>
    <xf numFmtId="0" fontId="15" fillId="7" borderId="4" xfId="0" applyFont="1" applyFill="1" applyBorder="1"/>
    <xf numFmtId="0" fontId="15" fillId="7" borderId="5" xfId="0" applyFont="1" applyFill="1" applyBorder="1"/>
    <xf numFmtId="0" fontId="16" fillId="8" borderId="1" xfId="0" applyFont="1" applyFill="1" applyBorder="1" applyAlignment="1">
      <alignment horizontal="left"/>
    </xf>
    <xf numFmtId="0" fontId="16" fillId="8" borderId="1" xfId="0" applyFont="1" applyFill="1" applyBorder="1"/>
    <xf numFmtId="0" fontId="15" fillId="8" borderId="6" xfId="0" applyFont="1" applyFill="1" applyBorder="1"/>
    <xf numFmtId="0" fontId="15" fillId="8" borderId="7" xfId="0" applyFont="1" applyFill="1" applyBorder="1"/>
    <xf numFmtId="0" fontId="16" fillId="4" borderId="0" xfId="0" applyFont="1" applyFill="1" applyAlignment="1">
      <alignment horizontal="left"/>
    </xf>
    <xf numFmtId="0" fontId="16" fillId="4" borderId="0" xfId="0" applyFont="1" applyFill="1"/>
    <xf numFmtId="0" fontId="16" fillId="8" borderId="0" xfId="0" applyFont="1" applyFill="1" applyAlignment="1">
      <alignment horizontal="left"/>
    </xf>
    <xf numFmtId="0" fontId="16" fillId="8" borderId="0" xfId="0" applyFont="1" applyFill="1"/>
    <xf numFmtId="0" fontId="16" fillId="0" borderId="0" xfId="0" applyFont="1" applyAlignment="1">
      <alignment horizontal="left"/>
    </xf>
    <xf numFmtId="0" fontId="16" fillId="0" borderId="0" xfId="0" applyFont="1"/>
    <xf numFmtId="0" fontId="21" fillId="2" borderId="0" xfId="0" applyFont="1" applyFill="1" applyAlignment="1">
      <alignment horizontal="left"/>
    </xf>
    <xf numFmtId="0" fontId="21" fillId="2" borderId="0" xfId="0" applyFont="1" applyFill="1"/>
    <xf numFmtId="0" fontId="22" fillId="0" borderId="0" xfId="1" applyFont="1"/>
    <xf numFmtId="0" fontId="21" fillId="3" borderId="0" xfId="0" applyFont="1" applyFill="1" applyAlignment="1">
      <alignment horizontal="left"/>
    </xf>
    <xf numFmtId="0" fontId="21" fillId="3" borderId="0" xfId="0" applyFont="1" applyFill="1"/>
    <xf numFmtId="0" fontId="23" fillId="4" borderId="0" xfId="0" applyFont="1" applyFill="1" applyAlignment="1">
      <alignment horizontal="left"/>
    </xf>
    <xf numFmtId="0" fontId="23" fillId="4" borderId="0" xfId="0" applyFont="1" applyFill="1"/>
    <xf numFmtId="0" fontId="21" fillId="5" borderId="0" xfId="0" applyFont="1" applyFill="1" applyAlignment="1">
      <alignment horizontal="left"/>
    </xf>
    <xf numFmtId="0" fontId="21" fillId="5" borderId="0" xfId="0" applyFont="1" applyFill="1"/>
    <xf numFmtId="0" fontId="21" fillId="6" borderId="0" xfId="0" applyFont="1" applyFill="1" applyAlignment="1">
      <alignment horizontal="left"/>
    </xf>
    <xf numFmtId="0" fontId="21" fillId="6" borderId="0" xfId="0" applyFont="1" applyFill="1"/>
    <xf numFmtId="0" fontId="21" fillId="7" borderId="0" xfId="0" applyFont="1" applyFill="1" applyAlignment="1">
      <alignment horizontal="left"/>
    </xf>
    <xf numFmtId="0" fontId="21" fillId="7" borderId="0" xfId="0" applyFont="1" applyFill="1"/>
    <xf numFmtId="0" fontId="21" fillId="8" borderId="1" xfId="0" applyFont="1" applyFill="1" applyBorder="1" applyAlignment="1">
      <alignment horizontal="left"/>
    </xf>
    <xf numFmtId="0" fontId="21" fillId="8" borderId="1" xfId="0" applyFont="1" applyFill="1" applyBorder="1"/>
    <xf numFmtId="0" fontId="1" fillId="0" borderId="0" xfId="0" applyFont="1" applyAlignment="1">
      <alignment horizontal="right" vertical="top"/>
    </xf>
    <xf numFmtId="0" fontId="0" fillId="0" borderId="0" xfId="0" applyAlignment="1">
      <alignment horizontal="right" vertical="top"/>
    </xf>
    <xf numFmtId="0" fontId="3" fillId="0" borderId="0" xfId="0" applyFont="1" applyAlignment="1">
      <alignment horizontal="right" vertical="top"/>
    </xf>
    <xf numFmtId="0" fontId="2" fillId="0" borderId="0" xfId="0" applyFont="1" applyAlignment="1">
      <alignment horizontal="right" vertical="top"/>
    </xf>
    <xf numFmtId="0" fontId="5" fillId="0" borderId="0" xfId="0" applyFont="1" applyAlignment="1">
      <alignment horizontal="right" vertical="top"/>
    </xf>
    <xf numFmtId="3" fontId="1" fillId="0" borderId="0" xfId="0" applyNumberFormat="1" applyFont="1" applyAlignment="1">
      <alignment horizontal="right" vertical="top"/>
    </xf>
    <xf numFmtId="0" fontId="17" fillId="9" borderId="0" xfId="0" applyFont="1" applyFill="1"/>
    <xf numFmtId="0" fontId="17" fillId="9" borderId="4" xfId="0" applyFont="1" applyFill="1" applyBorder="1"/>
    <xf numFmtId="0" fontId="24" fillId="0" borderId="0" xfId="0" applyFont="1"/>
    <xf numFmtId="0" fontId="25" fillId="0" borderId="0" xfId="0" applyFont="1"/>
    <xf numFmtId="0" fontId="26" fillId="0" borderId="0" xfId="0" applyFont="1"/>
    <xf numFmtId="0" fontId="24" fillId="10" borderId="0" xfId="0" applyFont="1" applyFill="1"/>
    <xf numFmtId="0" fontId="24" fillId="4" borderId="0" xfId="0" applyFont="1" applyFill="1"/>
    <xf numFmtId="0" fontId="24" fillId="5" borderId="0" xfId="0" applyFont="1" applyFill="1"/>
    <xf numFmtId="0" fontId="24" fillId="2" borderId="0" xfId="0" applyFont="1" applyFill="1"/>
    <xf numFmtId="0" fontId="24" fillId="6" borderId="0" xfId="0" applyFont="1" applyFill="1"/>
    <xf numFmtId="0" fontId="24" fillId="3" borderId="0" xfId="0" applyFont="1" applyFill="1"/>
    <xf numFmtId="0" fontId="27" fillId="0" borderId="0" xfId="0" applyFont="1" applyAlignment="1">
      <alignment horizontal="left" indent="1"/>
    </xf>
    <xf numFmtId="0" fontId="27" fillId="0" borderId="0" xfId="0" applyFont="1"/>
    <xf numFmtId="0" fontId="26" fillId="6" borderId="0" xfId="0" applyFont="1" applyFill="1"/>
    <xf numFmtId="0" fontId="25" fillId="4" borderId="0" xfId="0" applyFont="1" applyFill="1"/>
    <xf numFmtId="0" fontId="25" fillId="5" borderId="0" xfId="0" applyFont="1" applyFill="1"/>
    <xf numFmtId="0" fontId="1" fillId="0" borderId="5" xfId="0" applyFont="1" applyBorder="1" applyAlignment="1">
      <alignment horizontal="right" vertical="top"/>
    </xf>
    <xf numFmtId="0" fontId="2" fillId="0" borderId="5" xfId="0" applyFont="1" applyBorder="1" applyAlignment="1">
      <alignment horizontal="right" vertical="top"/>
    </xf>
    <xf numFmtId="0" fontId="4" fillId="0" borderId="5" xfId="0" applyFont="1" applyBorder="1" applyAlignment="1">
      <alignment horizontal="right" vertical="top" wrapText="1"/>
    </xf>
    <xf numFmtId="3" fontId="1" fillId="0" borderId="5" xfId="0" applyNumberFormat="1" applyFont="1" applyBorder="1" applyAlignment="1">
      <alignment horizontal="right" vertical="top"/>
    </xf>
    <xf numFmtId="1" fontId="1" fillId="0" borderId="0" xfId="0" applyNumberFormat="1" applyFont="1" applyAlignment="1">
      <alignment horizontal="right" vertical="top"/>
    </xf>
    <xf numFmtId="1" fontId="0" fillId="0" borderId="0" xfId="0" applyNumberFormat="1" applyAlignment="1">
      <alignment horizontal="right" vertical="top"/>
    </xf>
    <xf numFmtId="0" fontId="6" fillId="0" borderId="0" xfId="0" applyFont="1" applyAlignment="1">
      <alignment horizontal="left" vertical="top" wrapText="1"/>
    </xf>
    <xf numFmtId="0" fontId="6" fillId="0" borderId="0" xfId="0" applyFont="1" applyAlignment="1">
      <alignment horizontal="right" vertical="top"/>
    </xf>
    <xf numFmtId="3" fontId="6" fillId="0" borderId="0" xfId="0" applyNumberFormat="1" applyFont="1" applyAlignment="1">
      <alignment horizontal="right" vertical="top"/>
    </xf>
    <xf numFmtId="1" fontId="6" fillId="0" borderId="0" xfId="0" applyNumberFormat="1" applyFont="1" applyAlignment="1">
      <alignment horizontal="right" vertical="top"/>
    </xf>
    <xf numFmtId="1" fontId="7" fillId="0" borderId="0" xfId="0" applyNumberFormat="1" applyFont="1" applyAlignment="1">
      <alignment horizontal="right" vertical="top"/>
    </xf>
    <xf numFmtId="0" fontId="5" fillId="11" borderId="0" xfId="0" applyFont="1" applyFill="1" applyAlignment="1">
      <alignment horizontal="right" vertical="top"/>
    </xf>
    <xf numFmtId="0" fontId="5" fillId="12" borderId="0" xfId="0" applyFont="1" applyFill="1" applyAlignment="1">
      <alignment horizontal="right" vertical="top"/>
    </xf>
    <xf numFmtId="0" fontId="5" fillId="3" borderId="0" xfId="0" applyFont="1" applyFill="1" applyAlignment="1">
      <alignment horizontal="right" vertical="top"/>
    </xf>
    <xf numFmtId="3" fontId="6" fillId="0" borderId="5" xfId="0" applyNumberFormat="1" applyFont="1" applyBorder="1" applyAlignment="1">
      <alignment horizontal="right" vertical="top"/>
    </xf>
    <xf numFmtId="1" fontId="1" fillId="13" borderId="0" xfId="0" applyNumberFormat="1" applyFont="1" applyFill="1" applyAlignment="1">
      <alignment horizontal="right" vertical="top"/>
    </xf>
    <xf numFmtId="0" fontId="31" fillId="0" borderId="0" xfId="2"/>
    <xf numFmtId="165" fontId="31" fillId="0" borderId="0" xfId="2" applyNumberFormat="1"/>
    <xf numFmtId="165" fontId="31" fillId="14" borderId="0" xfId="2" applyNumberFormat="1" applyFill="1"/>
    <xf numFmtId="0" fontId="31" fillId="14" borderId="0" xfId="2" applyFill="1"/>
    <xf numFmtId="14" fontId="31" fillId="14" borderId="0" xfId="2" applyNumberFormat="1" applyFill="1"/>
    <xf numFmtId="0" fontId="31" fillId="6" borderId="0" xfId="2" applyFill="1"/>
    <xf numFmtId="0" fontId="32" fillId="0" borderId="0" xfId="2" applyFont="1"/>
    <xf numFmtId="0" fontId="1" fillId="4" borderId="0" xfId="0" applyFont="1" applyFill="1" applyAlignment="1">
      <alignment horizontal="left" vertical="top" wrapText="1"/>
    </xf>
    <xf numFmtId="0" fontId="1" fillId="6" borderId="0" xfId="0" applyFont="1" applyFill="1" applyAlignment="1">
      <alignment horizontal="left" vertical="top" wrapText="1"/>
    </xf>
    <xf numFmtId="0" fontId="1" fillId="3" borderId="0" xfId="0" applyFont="1" applyFill="1" applyAlignment="1">
      <alignment horizontal="left" vertical="top" wrapText="1"/>
    </xf>
    <xf numFmtId="0" fontId="1" fillId="2" borderId="0" xfId="0" applyFont="1" applyFill="1" applyAlignment="1">
      <alignment horizontal="left" vertical="top" wrapText="1"/>
    </xf>
    <xf numFmtId="0" fontId="1" fillId="5" borderId="0" xfId="0" applyFont="1" applyFill="1" applyAlignment="1">
      <alignment horizontal="left" vertical="top" wrapText="1"/>
    </xf>
    <xf numFmtId="0" fontId="31" fillId="9" borderId="0" xfId="2" applyFill="1"/>
    <xf numFmtId="165" fontId="31" fillId="9" borderId="0" xfId="2" applyNumberFormat="1" applyFill="1"/>
    <xf numFmtId="3" fontId="0" fillId="0" borderId="0" xfId="0" applyNumberFormat="1"/>
    <xf numFmtId="0" fontId="28" fillId="0" borderId="0" xfId="0" applyFont="1" applyAlignment="1">
      <alignment horizontal="left" vertical="top"/>
    </xf>
    <xf numFmtId="0" fontId="29" fillId="11" borderId="0" xfId="0" applyFont="1" applyFill="1" applyAlignment="1">
      <alignment horizontal="left" vertical="top"/>
    </xf>
    <xf numFmtId="1" fontId="28" fillId="0" borderId="0" xfId="0" applyNumberFormat="1" applyFont="1" applyAlignment="1">
      <alignment horizontal="left" vertical="top"/>
    </xf>
    <xf numFmtId="1" fontId="30" fillId="0" borderId="0" xfId="0" applyNumberFormat="1" applyFont="1" applyAlignment="1">
      <alignment horizontal="left" vertical="top"/>
    </xf>
    <xf numFmtId="1" fontId="33" fillId="0" borderId="0" xfId="0" applyNumberFormat="1" applyFont="1" applyAlignment="1">
      <alignment horizontal="right" vertical="top"/>
    </xf>
    <xf numFmtId="1" fontId="3" fillId="0" borderId="0" xfId="0" applyNumberFormat="1" applyFont="1" applyAlignment="1">
      <alignment horizontal="right" vertical="top"/>
    </xf>
    <xf numFmtId="0" fontId="4" fillId="6" borderId="0" xfId="0" applyFont="1" applyFill="1" applyAlignment="1">
      <alignment horizontal="right" vertical="top" wrapText="1"/>
    </xf>
    <xf numFmtId="3" fontId="1" fillId="6" borderId="0" xfId="0" applyNumberFormat="1" applyFont="1" applyFill="1" applyAlignment="1">
      <alignment horizontal="right" vertical="top"/>
    </xf>
    <xf numFmtId="3" fontId="6" fillId="6" borderId="0" xfId="0" applyNumberFormat="1" applyFont="1" applyFill="1" applyAlignment="1">
      <alignment horizontal="right" vertical="top"/>
    </xf>
    <xf numFmtId="0" fontId="6" fillId="0" borderId="0" xfId="0" applyFont="1" applyAlignment="1">
      <alignment horizontal="left" vertical="top"/>
    </xf>
  </cellXfs>
  <cellStyles count="3">
    <cellStyle name="Normaali" xfId="0" builtinId="0"/>
    <cellStyle name="Normaali 2" xfId="1" xr:uid="{0AA2D34E-9882-401F-B18E-1A7458DF3CD0}"/>
    <cellStyle name="Normaali 3" xfId="2" xr:uid="{88ACE31B-F639-480B-81AF-5364A0EE46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85725</xdr:rowOff>
    </xdr:from>
    <xdr:to>
      <xdr:col>9</xdr:col>
      <xdr:colOff>542925</xdr:colOff>
      <xdr:row>47</xdr:row>
      <xdr:rowOff>171450</xdr:rowOff>
    </xdr:to>
    <xdr:sp macro="" textlink="">
      <xdr:nvSpPr>
        <xdr:cNvPr id="2" name="Tekstiruutu 1">
          <a:extLst>
            <a:ext uri="{FF2B5EF4-FFF2-40B4-BE49-F238E27FC236}">
              <a16:creationId xmlns:a16="http://schemas.microsoft.com/office/drawing/2014/main" id="{9A8B90A6-5C97-46C3-A0C2-CB68B4BD3AE0}"/>
            </a:ext>
          </a:extLst>
        </xdr:cNvPr>
        <xdr:cNvSpPr txBox="1"/>
      </xdr:nvSpPr>
      <xdr:spPr>
        <a:xfrm>
          <a:off x="0" y="85725"/>
          <a:ext cx="6029325" cy="9039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a:t>KIRJANPITOLAUTAKUNNAN</a:t>
          </a:r>
          <a:r>
            <a:rPr lang="fi-FI" sz="1100" b="1" baseline="0"/>
            <a:t> KUNTAJAOSTON YLEISOHJE / POISTOT 2016</a:t>
          </a:r>
          <a:endParaRPr lang="fi-FI" sz="1100" b="1"/>
        </a:p>
        <a:p>
          <a:endParaRPr lang="fi-FI" sz="1100" b="1"/>
        </a:p>
        <a:p>
          <a:r>
            <a:rPr lang="fi-FI" sz="1100" b="1"/>
            <a:t>2.1 Hyödykkeen hankintamenon aktivoiminen</a:t>
          </a:r>
        </a:p>
        <a:p>
          <a:r>
            <a:rPr lang="fi-FI" sz="1100"/>
            <a:t>KPL 5:5.1 §:n mukaan sellaisen aineelliseen omaisuuteen kuuluvan hyödykkeen, jonka</a:t>
          </a:r>
        </a:p>
        <a:p>
          <a:r>
            <a:rPr lang="fi-FI" sz="1100"/>
            <a:t>arvioidaan tuottavan tuloa useana tilikautena, hankintameno poistetaan merkitsemällä</a:t>
          </a:r>
        </a:p>
        <a:p>
          <a:r>
            <a:rPr lang="fi-FI" sz="1100"/>
            <a:t>se suunnitelman mukaan kuluksi kullekin tilikaudelle hyödykkeen vaikutusaikana</a:t>
          </a:r>
        </a:p>
        <a:p>
          <a:r>
            <a:rPr lang="fi-FI" sz="1100"/>
            <a:t>(poisto). Tilikaudelle kuuluvalla poistolla vähennetty jäännös hankintamenosta</a:t>
          </a:r>
        </a:p>
        <a:p>
          <a:r>
            <a:rPr lang="fi-FI" sz="1100"/>
            <a:t>merkitään pysyviin vastaaviin taseessa (aktivointi). [2016]</a:t>
          </a:r>
        </a:p>
        <a:p>
          <a:endParaRPr lang="fi-FI" sz="1100"/>
        </a:p>
        <a:p>
          <a:r>
            <a:rPr lang="fi-FI" sz="1100"/>
            <a:t>KPL 5:5 a.1 §:n mukaan aineettomaan omaisuuteen kuuluvien vastikkeellisesti hankittujen</a:t>
          </a:r>
        </a:p>
        <a:p>
          <a:r>
            <a:rPr lang="fi-FI" sz="1100"/>
            <a:t>toimilupien, patenttien, lisenssien, tavaramerkkien sekä muiden vastaavien oikeuksien</a:t>
          </a:r>
        </a:p>
        <a:p>
          <a:r>
            <a:rPr lang="fi-FI" sz="1100"/>
            <a:t>hankintameno on aktivoitava, jos oikeuden arvioidaan tuottavan tuloa useampana</a:t>
          </a:r>
        </a:p>
        <a:p>
          <a:r>
            <a:rPr lang="fi-FI" sz="1100"/>
            <a:t>tilikautena. Jos kirjanpitovelvollinen on itse luonut 1 momentissa tarkoitetun</a:t>
          </a:r>
        </a:p>
        <a:p>
          <a:r>
            <a:rPr lang="fi-FI" sz="1100"/>
            <a:t>aineettoman oikeuden, sen hankintameno saadaan aktivoida varovaisuutta noudattaen</a:t>
          </a:r>
        </a:p>
        <a:p>
          <a:r>
            <a:rPr lang="fi-FI" sz="1100"/>
            <a:t>edellyttäen, että oikeuden arvioidaan tuottavan tuloa useampana tilikautena. Aktivoitu</a:t>
          </a:r>
        </a:p>
        <a:p>
          <a:r>
            <a:rPr lang="fi-FI" sz="1100"/>
            <a:t>hankintameno on poistettava suunnitelman mukaan vaikutusaikanaan. [2016]</a:t>
          </a:r>
        </a:p>
        <a:p>
          <a:endParaRPr lang="fi-FI" sz="1100"/>
        </a:p>
        <a:p>
          <a:r>
            <a:rPr lang="fi-FI" sz="1100"/>
            <a:t>Perustamis- ja tutkimusmenot kirjataan aina tilikauden kuluksi (KPL 5:7-8 §). Kehittämismenot</a:t>
          </a:r>
        </a:p>
        <a:p>
          <a:r>
            <a:rPr lang="fi-FI" sz="1100"/>
            <a:t>saadaan aktivoida, jos niiden odotetaan tuottavan tuloa useampana tilikautena.</a:t>
          </a:r>
        </a:p>
        <a:p>
          <a:r>
            <a:rPr lang="fi-FI" sz="1100"/>
            <a:t>Aktivoidut kehittämismenot on poistettava suunnitelman mukaan vaikutusaikanaan.</a:t>
          </a:r>
        </a:p>
        <a:p>
          <a:r>
            <a:rPr lang="fi-FI" sz="1100"/>
            <a:t>Jollei kirjanpitovelvollinen voi luotettavalla tavalla arvioida vaikutusaikaa, on</a:t>
          </a:r>
        </a:p>
        <a:p>
          <a:r>
            <a:rPr lang="fi-FI" sz="1100"/>
            <a:t>kehittämismenot poistettava enintään kymmenessä vuodessa. Kehittämismenoja ei</a:t>
          </a:r>
        </a:p>
        <a:p>
          <a:r>
            <a:rPr lang="fi-FI" sz="1100"/>
            <a:t>saada aktivoida muina pitkävaikutteisina menoina. [2016]</a:t>
          </a:r>
        </a:p>
        <a:p>
          <a:r>
            <a:rPr lang="fi-FI" sz="1100"/>
            <a:t>Kunnissa ei sovelleta kirjanpitolain 5:5 b §:n mukaista rahoitusleasingsopimuksella</a:t>
          </a:r>
        </a:p>
        <a:p>
          <a:r>
            <a:rPr lang="fi-FI" sz="1100"/>
            <a:t>hankitun omaisuuden merkitsemistapaa, jossa vuokralleottaja saa merkitä hyödykkeen</a:t>
          </a:r>
        </a:p>
        <a:p>
          <a:r>
            <a:rPr lang="fi-FI" sz="1100"/>
            <a:t>tilinpäätökseensä siten kuin se olisi ostettu.12 [2016]</a:t>
          </a:r>
        </a:p>
        <a:p>
          <a:endParaRPr lang="fi-FI" sz="1100"/>
        </a:p>
        <a:p>
          <a:r>
            <a:rPr lang="fi-FI" sz="1100" b="1"/>
            <a:t>2.2 Pysyvien vastaavien hankintameno</a:t>
          </a:r>
        </a:p>
        <a:p>
          <a:r>
            <a:rPr lang="fi-FI" sz="1100"/>
            <a:t>Suunnitelmapoistojen pohjana on pysyvien vastaavien hankintameno</a:t>
          </a:r>
          <a:r>
            <a:rPr lang="fi-FI" sz="1100">
              <a:solidFill>
                <a:srgbClr val="0070C0"/>
              </a:solidFill>
            </a:rPr>
            <a:t>. Hyödykkeen</a:t>
          </a:r>
        </a:p>
        <a:p>
          <a:r>
            <a:rPr lang="fi-FI" sz="1100">
              <a:solidFill>
                <a:srgbClr val="0070C0"/>
              </a:solidFill>
            </a:rPr>
            <a:t>hankintamenoon luetaan pääsääntöisesti sen </a:t>
          </a:r>
          <a:r>
            <a:rPr lang="fi-FI" sz="1100" b="1">
              <a:solidFill>
                <a:srgbClr val="0070C0"/>
              </a:solidFill>
            </a:rPr>
            <a:t>hankinnasta ja valmistuksesta aiheutuneet</a:t>
          </a:r>
        </a:p>
        <a:p>
          <a:r>
            <a:rPr lang="fi-FI" sz="1100" b="1">
              <a:solidFill>
                <a:srgbClr val="0070C0"/>
              </a:solidFill>
            </a:rPr>
            <a:t>välittömät menot </a:t>
          </a:r>
          <a:r>
            <a:rPr lang="fi-FI" sz="1100">
              <a:solidFill>
                <a:srgbClr val="0070C0"/>
              </a:solidFill>
            </a:rPr>
            <a:t>(KPL 4:5.1§). Varsinaisen ostohinnan lisäksi hankintamenoon</a:t>
          </a:r>
        </a:p>
        <a:p>
          <a:r>
            <a:rPr lang="fi-FI" sz="1100">
              <a:solidFill>
                <a:srgbClr val="0070C0"/>
              </a:solidFill>
            </a:rPr>
            <a:t>sisällytetään esimerkiksi </a:t>
          </a:r>
          <a:r>
            <a:rPr lang="fi-FI" sz="1100" b="1">
              <a:solidFill>
                <a:srgbClr val="0070C0"/>
              </a:solidFill>
            </a:rPr>
            <a:t>rahti-, maahantuonti- ja asennusmenot</a:t>
          </a:r>
          <a:r>
            <a:rPr lang="fi-FI" sz="1100">
              <a:solidFill>
                <a:srgbClr val="0070C0"/>
              </a:solidFill>
            </a:rPr>
            <a:t>. Mahdolliset saadut</a:t>
          </a:r>
        </a:p>
        <a:p>
          <a:r>
            <a:rPr lang="fi-FI" sz="1100">
              <a:solidFill>
                <a:srgbClr val="0070C0"/>
              </a:solidFill>
            </a:rPr>
            <a:t>alennukset vähentävät hankintamenoa. Arvonlisäverollisessa toiminnassa käytettävän</a:t>
          </a:r>
        </a:p>
        <a:p>
          <a:r>
            <a:rPr lang="fi-FI" sz="1100">
              <a:solidFill>
                <a:srgbClr val="0070C0"/>
              </a:solidFill>
            </a:rPr>
            <a:t>pysyvien vastaavien hyödykkeen ostohintaan sisältyvää arvonlisäveroa ei lueta hankintamenoon.</a:t>
          </a:r>
        </a:p>
        <a:p>
          <a:r>
            <a:rPr lang="fi-FI" sz="1100">
              <a:solidFill>
                <a:srgbClr val="0070C0"/>
              </a:solidFill>
            </a:rPr>
            <a:t>Kunnassa suunnitelmapoistojen pohjana käytettävään hankintamenoon</a:t>
          </a:r>
        </a:p>
        <a:p>
          <a:r>
            <a:rPr lang="fi-FI" sz="1100">
              <a:solidFill>
                <a:srgbClr val="0070C0"/>
              </a:solidFill>
            </a:rPr>
            <a:t>ei myöskään lueta palautusjärjestelmän (AVL 130 §) arvonlisäveroa.</a:t>
          </a:r>
        </a:p>
        <a:p>
          <a:r>
            <a:rPr lang="fi-FI" sz="1100"/>
            <a:t>Kunnan valmistaessa omaan käyttöön pysyvien vastaavien hyödykkeen (esim. rakennuksen</a:t>
          </a:r>
        </a:p>
        <a:p>
          <a:r>
            <a:rPr lang="fi-FI" sz="1100"/>
            <a:t>tai kiinteän rakenteen) kirjataan sen hankintamenoksi valmistuksen välittömät</a:t>
          </a:r>
        </a:p>
        <a:p>
          <a:r>
            <a:rPr lang="fi-FI" sz="1100"/>
            <a:t>menot, jotka on voitava selvittää kirjanpitotositteisiin perustuvan kirjanpidon tai kustannuslaskelman</a:t>
          </a:r>
        </a:p>
        <a:p>
          <a:r>
            <a:rPr lang="fi-FI" sz="1100"/>
            <a:t>avulla.</a:t>
          </a:r>
        </a:p>
        <a:p>
          <a:r>
            <a:rPr lang="fi-FI" sz="1100"/>
            <a:t>Valmistuksessa käytetyt ostetut aineet, tarvikkeet, asennusmenot ja palvelut sekä alihankinnat</a:t>
          </a:r>
        </a:p>
        <a:p>
          <a:r>
            <a:rPr lang="fi-FI" sz="1100"/>
            <a:t>luetaan osaksi hankintamenoa siten, että ostohinnasta saadut alennukset sekä</a:t>
          </a:r>
        </a:p>
        <a:p>
          <a:r>
            <a:rPr lang="fi-FI" sz="1100"/>
            <a:t>vähennettävä ja palautettava arvonlisävero vähentävät hankintamenoon luettavien</a:t>
          </a:r>
        </a:p>
        <a:p>
          <a:r>
            <a:rPr lang="fi-FI" sz="1100"/>
            <a:t>menojen määrää. Hankintamenoon voidaan sisällyttää myös mainittujen menojen</a:t>
          </a:r>
        </a:p>
        <a:p>
          <a:r>
            <a:rPr lang="fi-FI" sz="1100"/>
            <a:t>rahdit ja rakennuslupamaksut13.</a:t>
          </a:r>
        </a:p>
        <a:p>
          <a:r>
            <a:rPr lang="fi-FI" sz="1100">
              <a:solidFill>
                <a:srgbClr val="0070C0"/>
              </a:solidFill>
            </a:rPr>
            <a:t>Pysyvien vastaavien hyödykkeen valmistuksessa käytettyjen kunnan palveluksessa</a:t>
          </a:r>
        </a:p>
        <a:p>
          <a:r>
            <a:rPr lang="fi-FI" sz="1100">
              <a:solidFill>
                <a:srgbClr val="0070C0"/>
              </a:solidFill>
            </a:rPr>
            <a:t>olevien henkilöiden palkat sosiaalikustannuksineen voidaan sisällyttää hankintamenoon,</a:t>
          </a:r>
        </a:p>
        <a:p>
          <a:r>
            <a:rPr lang="fi-FI" sz="1100">
              <a:solidFill>
                <a:srgbClr val="0070C0"/>
              </a:solidFill>
            </a:rPr>
            <a:t>mikäli henkilöiden valmistukseen käyttämien työsuoritusten määrä on kirjanpidossa</a:t>
          </a:r>
        </a:p>
        <a:p>
          <a:r>
            <a:rPr lang="fi-FI" sz="1100">
              <a:solidFill>
                <a:srgbClr val="0070C0"/>
              </a:solidFill>
            </a:rPr>
            <a:t>kohdistettu valmistettavalle hyödykkeelle. Työsuoritusten hintana voidaan</a:t>
          </a:r>
        </a:p>
        <a:p>
          <a:r>
            <a:rPr lang="fi-FI" sz="1100">
              <a:solidFill>
                <a:srgbClr val="0070C0"/>
              </a:solidFill>
            </a:rPr>
            <a:t>käyttää ko. henkilöiden keskimääräistä tuntipalkkaa, johon on laskettu mukaan keskimääräiset</a:t>
          </a:r>
        </a:p>
        <a:p>
          <a:r>
            <a:rPr lang="fi-FI" sz="1100">
              <a:solidFill>
                <a:srgbClr val="0070C0"/>
              </a:solidFill>
            </a:rPr>
            <a:t>henkilösivumenot. Työtunnin hintaan voidaan sisällyttää myös keskimääräinen</a:t>
          </a:r>
        </a:p>
        <a:p>
          <a:r>
            <a:rPr lang="fi-FI" sz="1100">
              <a:solidFill>
                <a:srgbClr val="0070C0"/>
              </a:solidFill>
            </a:rPr>
            <a:t>osuus sosiaalisten palkkojen (esim. lomapalkka) aiheuttamista menoista.</a:t>
          </a:r>
        </a:p>
        <a:p>
          <a:endParaRPr lang="fi-FI" sz="1100">
            <a:solidFill>
              <a:srgbClr val="0070C0"/>
            </a:solidFill>
          </a:endParaRPr>
        </a:p>
        <a:p>
          <a:endParaRPr lang="fi-FI" sz="1100"/>
        </a:p>
      </xdr:txBody>
    </xdr:sp>
    <xdr:clientData/>
  </xdr:twoCellAnchor>
  <xdr:twoCellAnchor>
    <xdr:from>
      <xdr:col>0</xdr:col>
      <xdr:colOff>0</xdr:colOff>
      <xdr:row>52</xdr:row>
      <xdr:rowOff>57150</xdr:rowOff>
    </xdr:from>
    <xdr:to>
      <xdr:col>9</xdr:col>
      <xdr:colOff>476250</xdr:colOff>
      <xdr:row>80</xdr:row>
      <xdr:rowOff>133350</xdr:rowOff>
    </xdr:to>
    <xdr:sp macro="" textlink="">
      <xdr:nvSpPr>
        <xdr:cNvPr id="3" name="Tekstiruutu 2">
          <a:extLst>
            <a:ext uri="{FF2B5EF4-FFF2-40B4-BE49-F238E27FC236}">
              <a16:creationId xmlns:a16="http://schemas.microsoft.com/office/drawing/2014/main" id="{EBC4C840-652A-4C75-8184-65968D094DE0}"/>
            </a:ext>
          </a:extLst>
        </xdr:cNvPr>
        <xdr:cNvSpPr txBox="1"/>
      </xdr:nvSpPr>
      <xdr:spPr>
        <a:xfrm>
          <a:off x="0" y="9963150"/>
          <a:ext cx="5962650" cy="5410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solidFill>
                <a:schemeClr val="dk1"/>
              </a:solidFill>
              <a:effectLst/>
              <a:latin typeface="+mn-lt"/>
              <a:ea typeface="+mn-ea"/>
              <a:cs typeface="+mn-cs"/>
            </a:rPr>
            <a:t>Kirjanpitolain 4 luvun 5 §:n 2 momentin mukaan kohtuulliset hankintaan ja valmistukseen</a:t>
          </a:r>
          <a:endParaRPr lang="fi-FI">
            <a:effectLst/>
          </a:endParaRPr>
        </a:p>
        <a:p>
          <a:r>
            <a:rPr lang="fi-FI" sz="1100">
              <a:solidFill>
                <a:schemeClr val="dk1"/>
              </a:solidFill>
              <a:effectLst/>
              <a:latin typeface="+mn-lt"/>
              <a:ea typeface="+mn-ea"/>
              <a:cs typeface="+mn-cs"/>
            </a:rPr>
            <a:t>liittyvät välilliset menot saadaan aktivoida hankintamenoon siltä osin kuin nämä menot kohdistuvat tuotantojaksoon. Välilliset menot on voitava selvittää kustannuslaskelman tai -laskelmien avulla. [2016 Hyödykkeen tuotantoon kohdistettavissa olevan lainan korkomenot tuotantojaksolta saadaan lukea hankintamenoon. (KPL 4:5.3 §) [2016]]</a:t>
          </a:r>
          <a:endParaRPr lang="fi-FI">
            <a:effectLst/>
          </a:endParaRPr>
        </a:p>
        <a:p>
          <a:r>
            <a:rPr lang="fi-FI" sz="1100">
              <a:solidFill>
                <a:schemeClr val="dk1"/>
              </a:solidFill>
              <a:effectLst/>
              <a:latin typeface="+mn-lt"/>
              <a:ea typeface="+mn-ea"/>
              <a:cs typeface="+mn-cs"/>
            </a:rPr>
            <a:t>Kuntien kirjanpidossa valmistuksen välillisten menojen ja lainan korkojen aktivointi</a:t>
          </a:r>
          <a:endParaRPr lang="fi-FI">
            <a:effectLst/>
          </a:endParaRPr>
        </a:p>
        <a:p>
          <a:r>
            <a:rPr lang="fi-FI" sz="1100">
              <a:solidFill>
                <a:schemeClr val="dk1"/>
              </a:solidFill>
              <a:effectLst/>
              <a:latin typeface="+mn-lt"/>
              <a:ea typeface="+mn-ea"/>
              <a:cs typeface="+mn-cs"/>
            </a:rPr>
            <a:t>osaksi pysyvien vastaavien hyödykkeen hankintamenoa on mahdollista vain erityisistä</a:t>
          </a:r>
          <a:endParaRPr lang="fi-FI">
            <a:effectLst/>
          </a:endParaRPr>
        </a:p>
        <a:p>
          <a:r>
            <a:rPr lang="fi-FI" sz="1100">
              <a:solidFill>
                <a:schemeClr val="dk1"/>
              </a:solidFill>
              <a:effectLst/>
              <a:latin typeface="+mn-lt"/>
              <a:ea typeface="+mn-ea"/>
              <a:cs typeface="+mn-cs"/>
            </a:rPr>
            <a:t>syistä. Tällöin noudatetaan aktivoinnissa kirjanpitolautakunnan antamia ohjeita välillisten</a:t>
          </a:r>
          <a:endParaRPr lang="fi-FI">
            <a:effectLst/>
          </a:endParaRPr>
        </a:p>
        <a:p>
          <a:r>
            <a:rPr lang="fi-FI" sz="1100">
              <a:solidFill>
                <a:schemeClr val="dk1"/>
              </a:solidFill>
              <a:effectLst/>
              <a:latin typeface="+mn-lt"/>
              <a:ea typeface="+mn-ea"/>
              <a:cs typeface="+mn-cs"/>
            </a:rPr>
            <a:t>menojen lukemisesta hyödykkeen hankintamenoon.</a:t>
          </a:r>
          <a:endParaRPr lang="fi-FI">
            <a:effectLst/>
          </a:endParaRPr>
        </a:p>
        <a:p>
          <a:r>
            <a:rPr lang="fi-FI" sz="1100">
              <a:solidFill>
                <a:schemeClr val="dk1"/>
              </a:solidFill>
              <a:effectLst/>
              <a:latin typeface="+mn-lt"/>
              <a:ea typeface="+mn-ea"/>
              <a:cs typeface="+mn-cs"/>
            </a:rPr>
            <a:t>KPL 5:19 §:n mukaan vaihto-omaisuudesta pysyviin vastaaviin siirretyn hyödykkeen</a:t>
          </a:r>
          <a:endParaRPr lang="fi-FI">
            <a:effectLst/>
          </a:endParaRPr>
        </a:p>
        <a:p>
          <a:r>
            <a:rPr lang="fi-FI" sz="1100">
              <a:solidFill>
                <a:schemeClr val="dk1"/>
              </a:solidFill>
              <a:effectLst/>
              <a:latin typeface="+mn-lt"/>
              <a:ea typeface="+mn-ea"/>
              <a:cs typeface="+mn-cs"/>
            </a:rPr>
            <a:t>hankintamenoksi katsotaan hyödykkeen alkuperäinen hankintameno tai sitä alempi</a:t>
          </a:r>
          <a:endParaRPr lang="fi-FI">
            <a:effectLst/>
          </a:endParaRPr>
        </a:p>
        <a:p>
          <a:r>
            <a:rPr lang="fi-FI" sz="1100">
              <a:solidFill>
                <a:schemeClr val="dk1"/>
              </a:solidFill>
              <a:effectLst/>
              <a:latin typeface="+mn-lt"/>
              <a:ea typeface="+mn-ea"/>
              <a:cs typeface="+mn-cs"/>
            </a:rPr>
            <a:t>todennäköinen luovutushinta. Pysyvistä vastaavista hyödyke siirretään vaihtoomaisuuteen</a:t>
          </a:r>
          <a:endParaRPr lang="fi-FI">
            <a:effectLst/>
          </a:endParaRPr>
        </a:p>
        <a:p>
          <a:r>
            <a:rPr lang="fi-FI" sz="1100">
              <a:solidFill>
                <a:schemeClr val="dk1"/>
              </a:solidFill>
              <a:effectLst/>
              <a:latin typeface="+mn-lt"/>
              <a:ea typeface="+mn-ea"/>
              <a:cs typeface="+mn-cs"/>
            </a:rPr>
            <a:t>hankintamenon vielä poistamatta olevaa osaa vastaavasta määrästä.</a:t>
          </a:r>
          <a:endParaRPr lang="fi-FI">
            <a:effectLst/>
          </a:endParaRPr>
        </a:p>
        <a:p>
          <a:r>
            <a:rPr lang="fi-FI" sz="1100">
              <a:solidFill>
                <a:schemeClr val="dk1"/>
              </a:solidFill>
              <a:effectLst/>
              <a:latin typeface="+mn-lt"/>
              <a:ea typeface="+mn-ea"/>
              <a:cs typeface="+mn-cs"/>
            </a:rPr>
            <a:t>Kun rakennettu kiinteistö on hankittu yhdellä erittelemättömällä kauppakirjalla tms.</a:t>
          </a:r>
          <a:endParaRPr lang="fi-FI">
            <a:effectLst/>
          </a:endParaRPr>
        </a:p>
        <a:p>
          <a:r>
            <a:rPr lang="fi-FI" sz="1100">
              <a:solidFill>
                <a:schemeClr val="dk1"/>
              </a:solidFill>
              <a:effectLst/>
              <a:latin typeface="+mn-lt"/>
              <a:ea typeface="+mn-ea"/>
              <a:cs typeface="+mn-cs"/>
            </a:rPr>
            <a:t>saannolla, kunkin hyödykkeen erillisarvostuksen periaatteeseen (KPL 3:3.1 § 7-</a:t>
          </a:r>
          <a:endParaRPr lang="fi-FI">
            <a:effectLst/>
          </a:endParaRPr>
        </a:p>
        <a:p>
          <a:r>
            <a:rPr lang="fi-FI" sz="1100">
              <a:solidFill>
                <a:schemeClr val="dk1"/>
              </a:solidFill>
              <a:effectLst/>
              <a:latin typeface="+mn-lt"/>
              <a:ea typeface="+mn-ea"/>
              <a:cs typeface="+mn-cs"/>
            </a:rPr>
            <a:t>kohta) perustuen sekä rakennuksen poistopohjan määrittämiseksi yhteishinta on jaettava</a:t>
          </a:r>
          <a:endParaRPr lang="fi-FI">
            <a:effectLst/>
          </a:endParaRPr>
        </a:p>
        <a:p>
          <a:r>
            <a:rPr lang="fi-FI" sz="1100">
              <a:solidFill>
                <a:schemeClr val="dk1"/>
              </a:solidFill>
              <a:effectLst/>
              <a:latin typeface="+mn-lt"/>
              <a:ea typeface="+mn-ea"/>
              <a:cs typeface="+mn-cs"/>
            </a:rPr>
            <a:t>maa-alueen ja rakennuksen osuuksiin.</a:t>
          </a:r>
          <a:endParaRPr lang="fi-FI">
            <a:effectLst/>
          </a:endParaRPr>
        </a:p>
        <a:p>
          <a:r>
            <a:rPr lang="fi-FI" sz="1100">
              <a:solidFill>
                <a:schemeClr val="dk1"/>
              </a:solidFill>
              <a:effectLst/>
              <a:latin typeface="+mn-lt"/>
              <a:ea typeface="+mn-ea"/>
              <a:cs typeface="+mn-cs"/>
            </a:rPr>
            <a:t>Lahjoituksena saatu omaisuus merkitään taseeseen luovutushetken mukaiseen todennäköiseen</a:t>
          </a:r>
          <a:endParaRPr lang="fi-FI">
            <a:effectLst/>
          </a:endParaRPr>
        </a:p>
        <a:p>
          <a:r>
            <a:rPr lang="fi-FI" sz="1100">
              <a:solidFill>
                <a:schemeClr val="dk1"/>
              </a:solidFill>
              <a:effectLst/>
              <a:latin typeface="+mn-lt"/>
              <a:ea typeface="+mn-ea"/>
              <a:cs typeface="+mn-cs"/>
            </a:rPr>
            <a:t>arvoon pysyvien vastaavien ao. tase-erään, silloin kun niihin ei liity käyttörajoituksia.</a:t>
          </a:r>
          <a:endParaRPr lang="fi-FI">
            <a:effectLst/>
          </a:endParaRPr>
        </a:p>
        <a:p>
          <a:r>
            <a:rPr lang="fi-FI" sz="1100">
              <a:solidFill>
                <a:schemeClr val="dk1"/>
              </a:solidFill>
              <a:effectLst/>
              <a:latin typeface="+mn-lt"/>
              <a:ea typeface="+mn-ea"/>
              <a:cs typeface="+mn-cs"/>
            </a:rPr>
            <a:t>Perusteltua on, että noudatetaan valittua menettelyä pysyvästi ja yhdenmukaisesti.</a:t>
          </a:r>
          <a:endParaRPr lang="fi-FI">
            <a:effectLst/>
          </a:endParaRPr>
        </a:p>
        <a:p>
          <a:r>
            <a:rPr lang="fi-FI" sz="1100">
              <a:solidFill>
                <a:schemeClr val="dk1"/>
              </a:solidFill>
              <a:effectLst/>
              <a:latin typeface="+mn-lt"/>
              <a:ea typeface="+mn-ea"/>
              <a:cs typeface="+mn-cs"/>
            </a:rPr>
            <a:t>Mikäli lahjoitetulla rakennuksella on käyttöä kunnan palvelutoiminnassa tai se tuottaa tuloa, rakennuksen arvo merkitään taseeseen. Lahjoitetulle rakennukselle on tehtävä poistosuunnitelma ja se on poistettava vaikutusaikanaan. Lahjoituksena saatu omaisuus, jonka käyttöön liittyy sopimukseen, testamenttiin tai lahjakirjaan perustuvia varojen käyttöä ja kartuttamista koskevia ehtoja, merkitään omaksi taseeräksi Lahjoitusrahastojen varat. 14[2016]</a:t>
          </a:r>
          <a:endParaRPr lang="fi-FI">
            <a:effectLst/>
          </a:endParaRPr>
        </a:p>
        <a:p>
          <a:r>
            <a:rPr lang="fi-FI" sz="1100" i="1">
              <a:solidFill>
                <a:schemeClr val="dk1"/>
              </a:solidFill>
              <a:effectLst/>
              <a:latin typeface="+mn-lt"/>
              <a:ea typeface="+mn-ea"/>
              <a:cs typeface="+mn-cs"/>
            </a:rPr>
            <a:t>12</a:t>
          </a:r>
          <a:endParaRPr lang="fi-FI">
            <a:effectLst/>
          </a:endParaRPr>
        </a:p>
        <a:p>
          <a:r>
            <a:rPr lang="fi-FI" sz="1100" i="1">
              <a:solidFill>
                <a:schemeClr val="dk1"/>
              </a:solidFill>
              <a:effectLst/>
              <a:latin typeface="+mn-lt"/>
              <a:ea typeface="+mn-ea"/>
              <a:cs typeface="+mn-cs"/>
            </a:rPr>
            <a:t>ks. Yleisohje kunnan ja kuntayhtymän taseen laatimisesta</a:t>
          </a:r>
          <a:endParaRPr lang="fi-FI">
            <a:effectLst/>
          </a:endParaRPr>
        </a:p>
        <a:p>
          <a:r>
            <a:rPr lang="fi-FI" sz="1100" i="1">
              <a:solidFill>
                <a:schemeClr val="dk1"/>
              </a:solidFill>
              <a:effectLst/>
              <a:latin typeface="+mn-lt"/>
              <a:ea typeface="+mn-ea"/>
              <a:cs typeface="+mn-cs"/>
            </a:rPr>
            <a:t>13</a:t>
          </a:r>
          <a:endParaRPr lang="fi-FI">
            <a:effectLst/>
          </a:endParaRPr>
        </a:p>
        <a:p>
          <a:r>
            <a:rPr lang="fi-FI" sz="1100" i="1">
              <a:solidFill>
                <a:schemeClr val="dk1"/>
              </a:solidFill>
              <a:effectLst/>
              <a:latin typeface="+mn-lt"/>
              <a:ea typeface="+mn-ea"/>
              <a:cs typeface="+mn-cs"/>
            </a:rPr>
            <a:t>Kunnan omat rakennuslupamaksut voidaan aktivoida hankintamenoon vain siltä osin kuin ne vastaavat tuloslaskelmaan kirjattuja realisoituneita kuluja.</a:t>
          </a:r>
          <a:endParaRPr lang="fi-FI">
            <a:effectLst/>
          </a:endParaRPr>
        </a:p>
        <a:p>
          <a:endParaRPr lang="fi-FI" sz="1100"/>
        </a:p>
      </xdr:txBody>
    </xdr:sp>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A05BC-C480-454A-AD99-705BFEC3B5E9}">
  <dimension ref="A1:X353"/>
  <sheetViews>
    <sheetView tabSelected="1" zoomScale="170" zoomScaleNormal="170" workbookViewId="0">
      <selection activeCell="C64" sqref="C64"/>
    </sheetView>
  </sheetViews>
  <sheetFormatPr defaultColWidth="33.7109375" defaultRowHeight="15" x14ac:dyDescent="0.25"/>
  <cols>
    <col min="1" max="1" width="11" style="2" customWidth="1"/>
    <col min="2" max="2" width="33.140625" style="2" bestFit="1" customWidth="1"/>
    <col min="3" max="3" width="33.85546875" style="2" bestFit="1" customWidth="1"/>
    <col min="4" max="4" width="38.85546875" style="2" bestFit="1" customWidth="1"/>
    <col min="5" max="5" width="5.42578125" style="86" bestFit="1" customWidth="1"/>
    <col min="6" max="7" width="9.85546875" style="86" bestFit="1" customWidth="1"/>
    <col min="8" max="8" width="9.5703125" style="86" customWidth="1"/>
    <col min="9" max="9" width="9.85546875" style="86" hidden="1" customWidth="1"/>
    <col min="10" max="11" width="9.85546875" style="86" customWidth="1"/>
    <col min="12" max="12" width="4" style="86" bestFit="1" customWidth="1"/>
    <col min="13" max="13" width="5.42578125" style="86" bestFit="1" customWidth="1"/>
    <col min="14" max="14" width="6.85546875" style="86" bestFit="1" customWidth="1"/>
    <col min="15" max="15" width="5.42578125" style="86" bestFit="1" customWidth="1"/>
    <col min="16" max="16" width="5.42578125" style="87" bestFit="1" customWidth="1"/>
    <col min="17" max="17" width="11.42578125" style="87" bestFit="1" customWidth="1"/>
    <col min="18" max="18" width="3" style="87" bestFit="1" customWidth="1"/>
    <col min="19" max="19" width="13.85546875" style="139" bestFit="1" customWidth="1"/>
    <col min="25" max="16384" width="33.7109375" style="2"/>
  </cols>
  <sheetData>
    <row r="1" spans="1:20" x14ac:dyDescent="0.25">
      <c r="A1" s="9" t="s">
        <v>4</v>
      </c>
      <c r="C1" s="26"/>
      <c r="I1" s="108"/>
    </row>
    <row r="2" spans="1:20" x14ac:dyDescent="0.25">
      <c r="I2" s="108"/>
    </row>
    <row r="3" spans="1:20" x14ac:dyDescent="0.25">
      <c r="A3" s="1"/>
      <c r="B3" s="1"/>
      <c r="C3" s="3"/>
      <c r="D3" s="3"/>
      <c r="E3" s="88"/>
      <c r="F3" s="89"/>
      <c r="G3" s="89"/>
      <c r="H3" s="89"/>
      <c r="I3" s="109"/>
      <c r="J3" s="89"/>
      <c r="K3" s="89"/>
      <c r="L3" s="86" t="s">
        <v>593</v>
      </c>
      <c r="M3" s="86" t="s">
        <v>593</v>
      </c>
      <c r="N3" s="86" t="s">
        <v>594</v>
      </c>
    </row>
    <row r="4" spans="1:20" s="6" customFormat="1" ht="12" x14ac:dyDescent="0.2">
      <c r="A4" s="4" t="s">
        <v>5</v>
      </c>
      <c r="B4" s="4" t="s">
        <v>0</v>
      </c>
      <c r="C4" s="4" t="s">
        <v>1</v>
      </c>
      <c r="D4" s="4" t="s">
        <v>2</v>
      </c>
      <c r="E4" s="5" t="s">
        <v>3</v>
      </c>
      <c r="F4" s="145">
        <v>2023</v>
      </c>
      <c r="G4" s="5">
        <v>2024</v>
      </c>
      <c r="H4" s="5">
        <v>2025</v>
      </c>
      <c r="I4" s="110" t="s">
        <v>182</v>
      </c>
      <c r="J4" s="5">
        <v>2026</v>
      </c>
      <c r="K4" s="5">
        <v>2027</v>
      </c>
      <c r="L4" s="121" t="s">
        <v>190</v>
      </c>
      <c r="M4" s="119" t="s">
        <v>264</v>
      </c>
      <c r="N4" s="119" t="s">
        <v>265</v>
      </c>
      <c r="O4" s="90" t="s">
        <v>319</v>
      </c>
      <c r="P4" s="90" t="s">
        <v>266</v>
      </c>
      <c r="Q4" s="120" t="s">
        <v>267</v>
      </c>
      <c r="R4" s="120" t="s">
        <v>268</v>
      </c>
      <c r="S4" s="140"/>
    </row>
    <row r="5" spans="1:20" ht="28.5" x14ac:dyDescent="0.25">
      <c r="A5" s="8" t="s">
        <v>329</v>
      </c>
      <c r="B5" s="131" t="s">
        <v>374</v>
      </c>
      <c r="C5" s="8" t="s">
        <v>375</v>
      </c>
      <c r="D5" s="8"/>
      <c r="E5" s="86">
        <v>8008</v>
      </c>
      <c r="F5" s="146">
        <v>100000</v>
      </c>
      <c r="G5" s="91">
        <v>50000</v>
      </c>
      <c r="H5" s="91">
        <v>50000</v>
      </c>
      <c r="I5" s="111">
        <f t="shared" ref="I5:I52" si="0">SUM(F5:H5)</f>
        <v>200000</v>
      </c>
      <c r="J5" s="91">
        <v>50000</v>
      </c>
      <c r="K5" s="91">
        <v>50000</v>
      </c>
      <c r="L5" s="112">
        <v>310</v>
      </c>
      <c r="M5" s="112">
        <v>1116</v>
      </c>
      <c r="N5" s="112">
        <v>111</v>
      </c>
      <c r="O5" s="112">
        <v>8008</v>
      </c>
      <c r="P5" s="113">
        <v>6222</v>
      </c>
      <c r="Q5" s="113">
        <v>1115</v>
      </c>
      <c r="R5" s="113">
        <v>34</v>
      </c>
      <c r="S5" s="141"/>
      <c r="T5" s="138"/>
    </row>
    <row r="6" spans="1:20" ht="40.5" customHeight="1" x14ac:dyDescent="0.25">
      <c r="A6" s="8" t="s">
        <v>329</v>
      </c>
      <c r="B6" s="131" t="s">
        <v>335</v>
      </c>
      <c r="C6" s="8" t="s">
        <v>616</v>
      </c>
      <c r="D6" s="8" t="s">
        <v>617</v>
      </c>
      <c r="F6" s="146"/>
      <c r="G6" s="91">
        <v>150000</v>
      </c>
      <c r="H6" s="91">
        <v>150000</v>
      </c>
      <c r="I6" s="111">
        <f t="shared" si="0"/>
        <v>300000</v>
      </c>
      <c r="J6" s="91">
        <v>150000</v>
      </c>
      <c r="K6" s="91">
        <v>150000</v>
      </c>
      <c r="L6" s="112">
        <v>330</v>
      </c>
      <c r="M6" s="112">
        <v>1116</v>
      </c>
      <c r="N6" s="112">
        <v>111</v>
      </c>
      <c r="O6" s="112">
        <f t="shared" ref="O6:O12" si="1">E6</f>
        <v>0</v>
      </c>
      <c r="P6" s="113">
        <v>4212</v>
      </c>
      <c r="Q6" s="113">
        <v>1115</v>
      </c>
      <c r="R6" s="113">
        <v>34</v>
      </c>
      <c r="S6" s="141"/>
    </row>
    <row r="7" spans="1:20" x14ac:dyDescent="0.25">
      <c r="A7" s="8" t="s">
        <v>329</v>
      </c>
      <c r="B7" s="131" t="s">
        <v>334</v>
      </c>
      <c r="C7" s="8" t="s">
        <v>582</v>
      </c>
      <c r="D7" s="8"/>
      <c r="E7" s="86">
        <v>8017</v>
      </c>
      <c r="F7" s="146">
        <v>100000</v>
      </c>
      <c r="G7" s="91"/>
      <c r="H7" s="91"/>
      <c r="I7" s="111">
        <f t="shared" si="0"/>
        <v>100000</v>
      </c>
      <c r="J7" s="91"/>
      <c r="K7" s="91"/>
      <c r="L7" s="112">
        <v>310</v>
      </c>
      <c r="M7" s="112">
        <v>1116</v>
      </c>
      <c r="N7" s="112">
        <v>111</v>
      </c>
      <c r="O7" s="112">
        <f t="shared" si="1"/>
        <v>8017</v>
      </c>
      <c r="P7" s="113">
        <v>6222</v>
      </c>
      <c r="Q7" s="113">
        <v>1115</v>
      </c>
      <c r="R7" s="113">
        <v>34</v>
      </c>
      <c r="S7" s="141"/>
    </row>
    <row r="8" spans="1:20" ht="42.75" x14ac:dyDescent="0.25">
      <c r="A8" s="8" t="s">
        <v>373</v>
      </c>
      <c r="B8" s="131" t="s">
        <v>361</v>
      </c>
      <c r="C8" s="8" t="s">
        <v>362</v>
      </c>
      <c r="D8" s="8" t="s">
        <v>363</v>
      </c>
      <c r="E8" s="86">
        <v>8031</v>
      </c>
      <c r="F8" s="146">
        <v>70000</v>
      </c>
      <c r="G8" s="91">
        <v>20000</v>
      </c>
      <c r="H8" s="91">
        <v>30000</v>
      </c>
      <c r="I8" s="111">
        <f t="shared" si="0"/>
        <v>120000</v>
      </c>
      <c r="J8" s="91">
        <v>30000</v>
      </c>
      <c r="K8" s="91">
        <v>30000</v>
      </c>
      <c r="L8" s="112">
        <v>330</v>
      </c>
      <c r="M8" s="112">
        <v>1116</v>
      </c>
      <c r="N8" s="112">
        <v>111</v>
      </c>
      <c r="O8" s="112">
        <f t="shared" si="1"/>
        <v>8031</v>
      </c>
      <c r="P8" s="113">
        <v>6222</v>
      </c>
      <c r="Q8" s="113">
        <v>1115</v>
      </c>
      <c r="R8" s="113">
        <v>34</v>
      </c>
      <c r="S8" s="141"/>
    </row>
    <row r="9" spans="1:20" ht="28.5" x14ac:dyDescent="0.25">
      <c r="A9" s="8" t="s">
        <v>329</v>
      </c>
      <c r="B9" s="131" t="s">
        <v>344</v>
      </c>
      <c r="C9" s="8" t="s">
        <v>608</v>
      </c>
      <c r="D9" s="8"/>
      <c r="E9" s="86">
        <v>8033</v>
      </c>
      <c r="F9" s="146">
        <v>30000</v>
      </c>
      <c r="G9" s="91">
        <v>80000</v>
      </c>
      <c r="H9" s="91"/>
      <c r="I9" s="111">
        <f t="shared" si="0"/>
        <v>110000</v>
      </c>
      <c r="J9" s="91"/>
      <c r="K9" s="91"/>
      <c r="L9" s="112">
        <v>330</v>
      </c>
      <c r="M9" s="112">
        <v>1116</v>
      </c>
      <c r="N9" s="112">
        <v>111</v>
      </c>
      <c r="O9" s="112">
        <f t="shared" si="1"/>
        <v>8033</v>
      </c>
      <c r="P9" s="113">
        <v>6222</v>
      </c>
      <c r="Q9" s="113">
        <v>1115</v>
      </c>
      <c r="R9" s="113">
        <v>34</v>
      </c>
      <c r="S9" s="141"/>
    </row>
    <row r="10" spans="1:20" x14ac:dyDescent="0.25">
      <c r="A10" s="8" t="s">
        <v>329</v>
      </c>
      <c r="B10" s="131" t="s">
        <v>332</v>
      </c>
      <c r="C10" s="8" t="s">
        <v>599</v>
      </c>
      <c r="D10" s="8"/>
      <c r="E10" s="86">
        <v>8034</v>
      </c>
      <c r="F10" s="146">
        <v>60000</v>
      </c>
      <c r="G10" s="91">
        <v>65000</v>
      </c>
      <c r="H10" s="91"/>
      <c r="I10" s="111">
        <f t="shared" si="0"/>
        <v>125000</v>
      </c>
      <c r="J10" s="91"/>
      <c r="K10" s="91"/>
      <c r="L10" s="112">
        <v>310</v>
      </c>
      <c r="M10" s="112">
        <v>1116</v>
      </c>
      <c r="N10" s="112">
        <v>111</v>
      </c>
      <c r="O10" s="112">
        <f t="shared" si="1"/>
        <v>8034</v>
      </c>
      <c r="P10" s="113">
        <v>6222</v>
      </c>
      <c r="Q10" s="113">
        <v>1115</v>
      </c>
      <c r="R10" s="113">
        <v>34</v>
      </c>
      <c r="S10" s="141"/>
    </row>
    <row r="11" spans="1:20" ht="28.5" x14ac:dyDescent="0.25">
      <c r="A11" s="8" t="s">
        <v>329</v>
      </c>
      <c r="B11" s="131" t="s">
        <v>528</v>
      </c>
      <c r="C11" s="8" t="s">
        <v>331</v>
      </c>
      <c r="D11" s="8" t="s">
        <v>618</v>
      </c>
      <c r="F11" s="146"/>
      <c r="G11" s="91">
        <v>1000000</v>
      </c>
      <c r="H11" s="91">
        <v>3000000</v>
      </c>
      <c r="I11" s="111">
        <f t="shared" si="0"/>
        <v>4000000</v>
      </c>
      <c r="J11" s="91"/>
      <c r="K11" s="91"/>
      <c r="L11" s="112">
        <v>310</v>
      </c>
      <c r="M11" s="112">
        <v>1116</v>
      </c>
      <c r="N11" s="112">
        <v>111</v>
      </c>
      <c r="O11" s="112">
        <f t="shared" si="1"/>
        <v>0</v>
      </c>
      <c r="P11" s="113">
        <v>6222</v>
      </c>
      <c r="Q11" s="113">
        <v>1115</v>
      </c>
      <c r="R11" s="113">
        <v>34</v>
      </c>
      <c r="S11" s="141"/>
    </row>
    <row r="12" spans="1:20" ht="28.5" x14ac:dyDescent="0.25">
      <c r="A12" s="8" t="s">
        <v>329</v>
      </c>
      <c r="B12" s="131" t="s">
        <v>569</v>
      </c>
      <c r="C12" s="8" t="s">
        <v>331</v>
      </c>
      <c r="D12" s="8" t="s">
        <v>619</v>
      </c>
      <c r="E12" s="86">
        <v>8038</v>
      </c>
      <c r="F12" s="146"/>
      <c r="G12" s="91"/>
      <c r="H12" s="91">
        <v>100000</v>
      </c>
      <c r="I12" s="111">
        <f t="shared" si="0"/>
        <v>100000</v>
      </c>
      <c r="J12" s="91">
        <v>1000000</v>
      </c>
      <c r="K12" s="91">
        <v>500000</v>
      </c>
      <c r="L12" s="112">
        <v>310</v>
      </c>
      <c r="M12" s="112">
        <v>1116</v>
      </c>
      <c r="N12" s="112">
        <v>111</v>
      </c>
      <c r="O12" s="112">
        <f t="shared" si="1"/>
        <v>8038</v>
      </c>
      <c r="P12" s="113">
        <v>6222</v>
      </c>
      <c r="Q12" s="113">
        <v>1115</v>
      </c>
      <c r="R12" s="113">
        <v>34</v>
      </c>
      <c r="S12" s="141"/>
    </row>
    <row r="13" spans="1:20" ht="28.5" x14ac:dyDescent="0.25">
      <c r="A13" s="8" t="s">
        <v>329</v>
      </c>
      <c r="B13" s="131" t="s">
        <v>330</v>
      </c>
      <c r="C13" s="8" t="s">
        <v>331</v>
      </c>
      <c r="D13" s="8" t="s">
        <v>618</v>
      </c>
      <c r="E13" s="86">
        <v>8039</v>
      </c>
      <c r="F13" s="146"/>
      <c r="G13" s="91">
        <v>2500000</v>
      </c>
      <c r="H13" s="91">
        <v>1700000</v>
      </c>
      <c r="I13" s="111">
        <f t="shared" si="0"/>
        <v>4200000</v>
      </c>
      <c r="J13" s="91"/>
      <c r="K13" s="91"/>
      <c r="L13" s="112">
        <v>310</v>
      </c>
      <c r="M13" s="112">
        <v>1116</v>
      </c>
      <c r="N13" s="112">
        <v>111</v>
      </c>
      <c r="O13" s="112">
        <v>8039</v>
      </c>
      <c r="P13" s="113">
        <v>6222</v>
      </c>
      <c r="Q13" s="113">
        <v>1115</v>
      </c>
      <c r="R13" s="113">
        <v>34</v>
      </c>
      <c r="S13" s="141" t="s">
        <v>378</v>
      </c>
    </row>
    <row r="14" spans="1:20" ht="28.5" x14ac:dyDescent="0.25">
      <c r="A14" s="8" t="s">
        <v>630</v>
      </c>
      <c r="B14" s="131" t="s">
        <v>333</v>
      </c>
      <c r="C14" s="8" t="s">
        <v>628</v>
      </c>
      <c r="D14" s="8" t="s">
        <v>629</v>
      </c>
      <c r="E14" s="86">
        <v>8040</v>
      </c>
      <c r="F14" s="146">
        <v>50000</v>
      </c>
      <c r="G14" s="91">
        <v>15000</v>
      </c>
      <c r="H14" s="91"/>
      <c r="I14" s="111">
        <f t="shared" si="0"/>
        <v>65000</v>
      </c>
      <c r="J14" s="91"/>
      <c r="K14" s="91"/>
      <c r="L14" s="112">
        <v>310</v>
      </c>
      <c r="M14" s="112">
        <v>1116</v>
      </c>
      <c r="N14" s="112">
        <v>111</v>
      </c>
      <c r="O14" s="112">
        <f t="shared" ref="O14:O52" si="2">E14</f>
        <v>8040</v>
      </c>
      <c r="P14" s="113">
        <v>6222</v>
      </c>
      <c r="Q14" s="113">
        <v>1115</v>
      </c>
      <c r="R14" s="113">
        <v>34</v>
      </c>
      <c r="S14" s="141"/>
    </row>
    <row r="15" spans="1:20" ht="57" x14ac:dyDescent="0.25">
      <c r="A15" s="8" t="s">
        <v>329</v>
      </c>
      <c r="B15" s="131" t="s">
        <v>568</v>
      </c>
      <c r="C15" s="8" t="s">
        <v>606</v>
      </c>
      <c r="D15" s="8" t="s">
        <v>620</v>
      </c>
      <c r="E15" s="86">
        <v>8041</v>
      </c>
      <c r="F15" s="146"/>
      <c r="G15" s="91">
        <v>700000</v>
      </c>
      <c r="H15" s="91"/>
      <c r="I15" s="111">
        <f t="shared" si="0"/>
        <v>700000</v>
      </c>
      <c r="J15" s="91"/>
      <c r="K15" s="91"/>
      <c r="L15" s="112">
        <v>310</v>
      </c>
      <c r="M15" s="112">
        <v>1116</v>
      </c>
      <c r="N15" s="112">
        <v>111</v>
      </c>
      <c r="O15" s="112">
        <f t="shared" si="2"/>
        <v>8041</v>
      </c>
      <c r="P15" s="113">
        <v>6222</v>
      </c>
      <c r="Q15" s="113">
        <v>1115</v>
      </c>
      <c r="R15" s="113">
        <v>34</v>
      </c>
      <c r="S15" s="141"/>
    </row>
    <row r="16" spans="1:20" x14ac:dyDescent="0.25">
      <c r="A16" s="8" t="s">
        <v>636</v>
      </c>
      <c r="B16" s="131" t="s">
        <v>637</v>
      </c>
      <c r="C16" s="8" t="s">
        <v>588</v>
      </c>
      <c r="D16" s="8"/>
      <c r="F16" s="146"/>
      <c r="G16" s="91">
        <v>7000</v>
      </c>
      <c r="H16" s="91"/>
      <c r="I16" s="111">
        <f t="shared" si="0"/>
        <v>7000</v>
      </c>
      <c r="J16" s="91"/>
      <c r="K16" s="91"/>
      <c r="L16" s="112"/>
      <c r="M16" s="112"/>
      <c r="N16" s="112"/>
      <c r="O16" s="112"/>
      <c r="P16" s="113"/>
      <c r="Q16" s="113"/>
      <c r="R16" s="113"/>
      <c r="S16" s="141"/>
    </row>
    <row r="17" spans="1:19" x14ac:dyDescent="0.25">
      <c r="A17" s="8" t="s">
        <v>636</v>
      </c>
      <c r="B17" s="131" t="s">
        <v>575</v>
      </c>
      <c r="C17" s="8" t="s">
        <v>588</v>
      </c>
      <c r="D17" s="8"/>
      <c r="E17" s="86">
        <v>8042</v>
      </c>
      <c r="F17" s="146">
        <v>30000</v>
      </c>
      <c r="G17" s="91">
        <v>40000</v>
      </c>
      <c r="H17" s="91"/>
      <c r="I17" s="111">
        <f t="shared" si="0"/>
        <v>70000</v>
      </c>
      <c r="J17" s="91"/>
      <c r="K17" s="91"/>
      <c r="L17" s="112">
        <v>310</v>
      </c>
      <c r="M17" s="112">
        <v>1116</v>
      </c>
      <c r="N17" s="112">
        <v>111</v>
      </c>
      <c r="O17" s="112">
        <f t="shared" si="2"/>
        <v>8042</v>
      </c>
      <c r="P17" s="113">
        <v>6222</v>
      </c>
      <c r="Q17" s="113">
        <v>1115</v>
      </c>
      <c r="R17" s="113">
        <v>34</v>
      </c>
      <c r="S17" s="141"/>
    </row>
    <row r="18" spans="1:19" x14ac:dyDescent="0.25">
      <c r="A18" s="8" t="s">
        <v>329</v>
      </c>
      <c r="B18" s="135" t="s">
        <v>343</v>
      </c>
      <c r="C18" s="8"/>
      <c r="D18" s="8" t="s">
        <v>621</v>
      </c>
      <c r="E18" s="86">
        <v>8204</v>
      </c>
      <c r="F18" s="146">
        <v>100000</v>
      </c>
      <c r="G18" s="91">
        <v>80000</v>
      </c>
      <c r="H18" s="91">
        <v>80000</v>
      </c>
      <c r="I18" s="111">
        <f t="shared" si="0"/>
        <v>260000</v>
      </c>
      <c r="J18" s="91">
        <v>100000</v>
      </c>
      <c r="K18" s="91">
        <v>100000</v>
      </c>
      <c r="L18" s="112">
        <v>400</v>
      </c>
      <c r="M18" s="112">
        <v>1130</v>
      </c>
      <c r="N18" s="112">
        <v>113</v>
      </c>
      <c r="O18" s="112">
        <f t="shared" si="2"/>
        <v>8204</v>
      </c>
      <c r="P18" s="113">
        <v>6041</v>
      </c>
      <c r="Q18" s="113">
        <v>1130</v>
      </c>
      <c r="R18" s="113">
        <v>34</v>
      </c>
      <c r="S18" s="141"/>
    </row>
    <row r="19" spans="1:19" ht="42.75" x14ac:dyDescent="0.25">
      <c r="A19" s="8" t="s">
        <v>329</v>
      </c>
      <c r="B19" s="135" t="s">
        <v>357</v>
      </c>
      <c r="C19" s="8" t="s">
        <v>631</v>
      </c>
      <c r="D19" s="8" t="s">
        <v>625</v>
      </c>
      <c r="E19" s="86">
        <v>8229</v>
      </c>
      <c r="F19" s="146">
        <v>30000</v>
      </c>
      <c r="G19" s="91">
        <v>30000</v>
      </c>
      <c r="H19" s="91">
        <v>30000</v>
      </c>
      <c r="I19" s="111">
        <f t="shared" si="0"/>
        <v>90000</v>
      </c>
      <c r="J19" s="91">
        <v>30000</v>
      </c>
      <c r="K19" s="91">
        <v>30000</v>
      </c>
      <c r="L19" s="112">
        <v>400</v>
      </c>
      <c r="M19" s="112">
        <v>1130</v>
      </c>
      <c r="N19" s="112">
        <v>113</v>
      </c>
      <c r="O19" s="112">
        <f t="shared" si="2"/>
        <v>8229</v>
      </c>
      <c r="P19" s="113">
        <v>6041</v>
      </c>
      <c r="Q19" s="113">
        <v>1140</v>
      </c>
      <c r="R19" s="113">
        <v>34</v>
      </c>
      <c r="S19" s="141"/>
    </row>
    <row r="20" spans="1:19" ht="28.5" x14ac:dyDescent="0.25">
      <c r="A20" s="8" t="s">
        <v>329</v>
      </c>
      <c r="B20" s="135" t="s">
        <v>341</v>
      </c>
      <c r="C20" s="8" t="s">
        <v>585</v>
      </c>
      <c r="D20" s="8" t="s">
        <v>622</v>
      </c>
      <c r="E20" s="86">
        <v>8234</v>
      </c>
      <c r="F20" s="146">
        <v>30000</v>
      </c>
      <c r="G20" s="91">
        <v>30000</v>
      </c>
      <c r="H20" s="91">
        <v>30000</v>
      </c>
      <c r="I20" s="111">
        <f t="shared" si="0"/>
        <v>90000</v>
      </c>
      <c r="J20" s="91">
        <v>30000</v>
      </c>
      <c r="K20" s="91">
        <v>30000</v>
      </c>
      <c r="L20" s="112">
        <v>400</v>
      </c>
      <c r="M20" s="112">
        <v>1130</v>
      </c>
      <c r="N20" s="112">
        <v>113</v>
      </c>
      <c r="O20" s="112">
        <f t="shared" si="2"/>
        <v>8234</v>
      </c>
      <c r="P20" s="113">
        <v>6041</v>
      </c>
      <c r="Q20" s="113">
        <v>1130</v>
      </c>
      <c r="R20" s="113">
        <v>34</v>
      </c>
      <c r="S20" s="141"/>
    </row>
    <row r="21" spans="1:19" x14ac:dyDescent="0.25">
      <c r="A21" s="8" t="s">
        <v>329</v>
      </c>
      <c r="B21" s="135" t="s">
        <v>355</v>
      </c>
      <c r="C21" s="8"/>
      <c r="D21" s="8" t="s">
        <v>623</v>
      </c>
      <c r="E21" s="86">
        <v>8236</v>
      </c>
      <c r="F21" s="146">
        <v>30000</v>
      </c>
      <c r="G21" s="91">
        <v>5000</v>
      </c>
      <c r="H21" s="91">
        <v>5000</v>
      </c>
      <c r="I21" s="111">
        <f t="shared" si="0"/>
        <v>40000</v>
      </c>
      <c r="J21" s="91">
        <v>5000</v>
      </c>
      <c r="K21" s="91">
        <v>5000</v>
      </c>
      <c r="L21" s="112">
        <v>400</v>
      </c>
      <c r="M21" s="112">
        <v>1130</v>
      </c>
      <c r="N21" s="112">
        <v>113</v>
      </c>
      <c r="O21" s="112">
        <f t="shared" si="2"/>
        <v>8236</v>
      </c>
      <c r="P21" s="113">
        <v>6044</v>
      </c>
      <c r="Q21" s="113">
        <v>1130</v>
      </c>
      <c r="R21" s="113">
        <v>34</v>
      </c>
      <c r="S21" s="141"/>
    </row>
    <row r="22" spans="1:19" ht="28.5" x14ac:dyDescent="0.25">
      <c r="A22" s="8" t="s">
        <v>329</v>
      </c>
      <c r="B22" s="135" t="s">
        <v>350</v>
      </c>
      <c r="C22" s="8" t="s">
        <v>567</v>
      </c>
      <c r="D22" s="8" t="s">
        <v>624</v>
      </c>
      <c r="E22" s="86">
        <v>8238</v>
      </c>
      <c r="F22" s="146">
        <v>30000</v>
      </c>
      <c r="G22" s="91">
        <v>20000</v>
      </c>
      <c r="H22" s="91">
        <v>20000</v>
      </c>
      <c r="I22" s="111">
        <f t="shared" si="0"/>
        <v>70000</v>
      </c>
      <c r="J22" s="91">
        <v>20000</v>
      </c>
      <c r="K22" s="91">
        <v>20000</v>
      </c>
      <c r="L22" s="112">
        <v>400</v>
      </c>
      <c r="M22" s="112">
        <v>1130</v>
      </c>
      <c r="N22" s="112">
        <v>113</v>
      </c>
      <c r="O22" s="112">
        <f t="shared" si="2"/>
        <v>8238</v>
      </c>
      <c r="P22" s="113">
        <v>6712</v>
      </c>
      <c r="Q22" s="113">
        <v>1130</v>
      </c>
      <c r="R22" s="113">
        <v>34</v>
      </c>
      <c r="S22" s="141"/>
    </row>
    <row r="23" spans="1:19" ht="57" x14ac:dyDescent="0.25">
      <c r="A23" s="8" t="s">
        <v>373</v>
      </c>
      <c r="B23" s="135" t="s">
        <v>345</v>
      </c>
      <c r="C23" s="8" t="s">
        <v>364</v>
      </c>
      <c r="D23" s="8" t="s">
        <v>365</v>
      </c>
      <c r="E23" s="86">
        <v>8400</v>
      </c>
      <c r="F23" s="146">
        <v>40000</v>
      </c>
      <c r="G23" s="91">
        <v>40000</v>
      </c>
      <c r="H23" s="91">
        <v>40000</v>
      </c>
      <c r="I23" s="111">
        <f t="shared" si="0"/>
        <v>120000</v>
      </c>
      <c r="J23" s="91">
        <v>40000</v>
      </c>
      <c r="K23" s="91">
        <v>40000</v>
      </c>
      <c r="L23" s="112">
        <v>400</v>
      </c>
      <c r="M23" s="112">
        <v>1130</v>
      </c>
      <c r="N23" s="112">
        <v>113</v>
      </c>
      <c r="O23" s="112">
        <f t="shared" si="2"/>
        <v>8400</v>
      </c>
      <c r="P23" s="113">
        <v>6053</v>
      </c>
      <c r="Q23" s="113">
        <v>1130</v>
      </c>
      <c r="R23" s="113">
        <v>34</v>
      </c>
      <c r="S23" s="141"/>
    </row>
    <row r="24" spans="1:19" ht="86.25" customHeight="1" x14ac:dyDescent="0.25">
      <c r="A24" s="8" t="s">
        <v>368</v>
      </c>
      <c r="B24" s="135" t="s">
        <v>602</v>
      </c>
      <c r="C24" s="8" t="s">
        <v>603</v>
      </c>
      <c r="D24" s="8" t="s">
        <v>604</v>
      </c>
      <c r="F24" s="146"/>
      <c r="G24" s="91"/>
      <c r="H24" s="91"/>
      <c r="I24" s="111">
        <f t="shared" ref="I24" si="3">SUM(F24:H24)</f>
        <v>0</v>
      </c>
      <c r="J24" s="91">
        <v>80000</v>
      </c>
      <c r="K24" s="91"/>
      <c r="L24" s="112">
        <v>400</v>
      </c>
      <c r="M24" s="112">
        <v>1130</v>
      </c>
      <c r="N24" s="112">
        <v>113</v>
      </c>
      <c r="O24" s="112">
        <f t="shared" ref="O24" si="4">E24</f>
        <v>0</v>
      </c>
      <c r="P24" s="113">
        <v>4221</v>
      </c>
      <c r="Q24" s="113">
        <v>1130</v>
      </c>
      <c r="R24" s="113">
        <v>34</v>
      </c>
      <c r="S24" s="141"/>
    </row>
    <row r="25" spans="1:19" ht="71.25" x14ac:dyDescent="0.25">
      <c r="A25" s="8" t="s">
        <v>368</v>
      </c>
      <c r="B25" s="135" t="s">
        <v>600</v>
      </c>
      <c r="C25" s="8" t="s">
        <v>601</v>
      </c>
      <c r="D25" s="8" t="s">
        <v>605</v>
      </c>
      <c r="F25" s="146"/>
      <c r="G25" s="91"/>
      <c r="H25" s="91"/>
      <c r="I25" s="111">
        <f t="shared" si="0"/>
        <v>0</v>
      </c>
      <c r="J25" s="91"/>
      <c r="K25" s="91">
        <v>42000</v>
      </c>
      <c r="L25" s="112">
        <v>400</v>
      </c>
      <c r="M25" s="112">
        <v>1130</v>
      </c>
      <c r="N25" s="112">
        <v>113</v>
      </c>
      <c r="O25" s="112">
        <f t="shared" si="2"/>
        <v>0</v>
      </c>
      <c r="P25" s="113">
        <v>4221</v>
      </c>
      <c r="Q25" s="113">
        <v>1130</v>
      </c>
      <c r="R25" s="113">
        <v>34</v>
      </c>
      <c r="S25" s="141"/>
    </row>
    <row r="26" spans="1:19" ht="28.5" x14ac:dyDescent="0.25">
      <c r="A26" s="8" t="s">
        <v>379</v>
      </c>
      <c r="B26" s="134" t="s">
        <v>380</v>
      </c>
      <c r="C26" s="8" t="s">
        <v>638</v>
      </c>
      <c r="D26" s="8"/>
      <c r="E26" s="86">
        <v>8704</v>
      </c>
      <c r="F26" s="146">
        <v>20000</v>
      </c>
      <c r="G26" s="91">
        <v>60000</v>
      </c>
      <c r="H26" s="91">
        <v>10000</v>
      </c>
      <c r="I26" s="111">
        <f t="shared" si="0"/>
        <v>90000</v>
      </c>
      <c r="J26" s="91">
        <v>10000</v>
      </c>
      <c r="K26" s="91">
        <v>10000</v>
      </c>
      <c r="L26" s="112">
        <v>100</v>
      </c>
      <c r="M26" s="112">
        <v>1005</v>
      </c>
      <c r="N26" s="112">
        <v>301</v>
      </c>
      <c r="O26" s="112">
        <f t="shared" si="2"/>
        <v>8704</v>
      </c>
      <c r="P26" s="113">
        <v>1417</v>
      </c>
      <c r="Q26" s="113">
        <v>1005</v>
      </c>
      <c r="R26" s="113">
        <v>32</v>
      </c>
      <c r="S26" s="141"/>
    </row>
    <row r="27" spans="1:19" x14ac:dyDescent="0.25">
      <c r="A27" s="8" t="s">
        <v>329</v>
      </c>
      <c r="B27" s="134" t="s">
        <v>347</v>
      </c>
      <c r="C27" s="8" t="s">
        <v>579</v>
      </c>
      <c r="D27" s="8"/>
      <c r="E27" s="86">
        <v>8723</v>
      </c>
      <c r="F27" s="146">
        <v>50000</v>
      </c>
      <c r="G27" s="91"/>
      <c r="H27" s="91"/>
      <c r="I27" s="111">
        <f t="shared" si="0"/>
        <v>50000</v>
      </c>
      <c r="J27" s="91"/>
      <c r="K27" s="91"/>
      <c r="L27" s="112">
        <v>100</v>
      </c>
      <c r="M27" s="112">
        <v>1005</v>
      </c>
      <c r="N27" s="112">
        <v>301</v>
      </c>
      <c r="O27" s="112">
        <f t="shared" si="2"/>
        <v>8723</v>
      </c>
      <c r="P27" s="113">
        <v>6511</v>
      </c>
      <c r="Q27" s="113">
        <v>1005</v>
      </c>
      <c r="R27" s="113">
        <v>32</v>
      </c>
      <c r="S27" s="141"/>
    </row>
    <row r="28" spans="1:19" ht="28.5" x14ac:dyDescent="0.25">
      <c r="A28" s="8" t="s">
        <v>329</v>
      </c>
      <c r="B28" s="134" t="s">
        <v>342</v>
      </c>
      <c r="C28" s="8" t="s">
        <v>580</v>
      </c>
      <c r="D28" s="8" t="s">
        <v>609</v>
      </c>
      <c r="E28" s="86">
        <v>8231</v>
      </c>
      <c r="F28" s="146">
        <v>50000</v>
      </c>
      <c r="G28" s="91">
        <v>100000</v>
      </c>
      <c r="H28" s="91">
        <v>500000</v>
      </c>
      <c r="I28" s="111">
        <f t="shared" si="0"/>
        <v>650000</v>
      </c>
      <c r="J28" s="91"/>
      <c r="K28" s="91"/>
      <c r="L28" s="112">
        <v>100</v>
      </c>
      <c r="M28" s="112">
        <v>1010</v>
      </c>
      <c r="N28" s="112">
        <v>302</v>
      </c>
      <c r="O28" s="112">
        <f t="shared" si="2"/>
        <v>8231</v>
      </c>
      <c r="P28" s="113">
        <v>6041</v>
      </c>
      <c r="Q28" s="113">
        <v>1010</v>
      </c>
      <c r="R28" s="113">
        <v>34</v>
      </c>
      <c r="S28" s="141"/>
    </row>
    <row r="29" spans="1:19" ht="28.5" x14ac:dyDescent="0.25">
      <c r="A29" s="8" t="s">
        <v>379</v>
      </c>
      <c r="B29" s="134" t="s">
        <v>372</v>
      </c>
      <c r="C29" s="8" t="s">
        <v>581</v>
      </c>
      <c r="D29" s="8"/>
      <c r="E29" s="86">
        <v>8702</v>
      </c>
      <c r="F29" s="146">
        <v>10000</v>
      </c>
      <c r="G29" s="91">
        <v>10000</v>
      </c>
      <c r="H29" s="91">
        <v>10000</v>
      </c>
      <c r="I29" s="111">
        <f t="shared" si="0"/>
        <v>30000</v>
      </c>
      <c r="J29" s="91">
        <v>10000</v>
      </c>
      <c r="K29" s="91">
        <v>10000</v>
      </c>
      <c r="L29" s="112">
        <v>100</v>
      </c>
      <c r="M29" s="112">
        <v>1010</v>
      </c>
      <c r="N29" s="112">
        <v>302</v>
      </c>
      <c r="O29" s="112">
        <f t="shared" si="2"/>
        <v>8702</v>
      </c>
      <c r="P29" s="113">
        <v>1611</v>
      </c>
      <c r="Q29" s="113">
        <v>1010</v>
      </c>
      <c r="R29" s="113">
        <v>39</v>
      </c>
      <c r="S29" s="141"/>
    </row>
    <row r="30" spans="1:19" x14ac:dyDescent="0.25">
      <c r="A30" s="8" t="s">
        <v>379</v>
      </c>
      <c r="B30" s="133" t="s">
        <v>590</v>
      </c>
      <c r="C30" s="8"/>
      <c r="D30" s="8"/>
      <c r="E30" s="86">
        <v>8900</v>
      </c>
      <c r="F30" s="146">
        <v>340000</v>
      </c>
      <c r="G30" s="91"/>
      <c r="H30" s="91"/>
      <c r="I30" s="111">
        <f t="shared" si="0"/>
        <v>340000</v>
      </c>
      <c r="J30" s="91"/>
      <c r="K30" s="91"/>
      <c r="L30" s="112">
        <v>200</v>
      </c>
      <c r="M30" s="112">
        <v>1100</v>
      </c>
      <c r="N30" s="112">
        <v>310</v>
      </c>
      <c r="O30" s="112">
        <f t="shared" si="2"/>
        <v>8900</v>
      </c>
      <c r="P30" s="113">
        <v>1911</v>
      </c>
      <c r="Q30" s="113">
        <v>1100</v>
      </c>
      <c r="R30" s="113">
        <v>32</v>
      </c>
      <c r="S30" s="141"/>
    </row>
    <row r="31" spans="1:19" ht="28.5" x14ac:dyDescent="0.25">
      <c r="A31" s="8" t="s">
        <v>379</v>
      </c>
      <c r="B31" s="133" t="s">
        <v>369</v>
      </c>
      <c r="C31" s="8" t="s">
        <v>370</v>
      </c>
      <c r="D31" s="8"/>
      <c r="E31" s="86">
        <v>8900</v>
      </c>
      <c r="F31" s="146">
        <v>-80000</v>
      </c>
      <c r="G31" s="91">
        <v>-80000</v>
      </c>
      <c r="H31" s="91">
        <v>-80000</v>
      </c>
      <c r="I31" s="111">
        <f t="shared" si="0"/>
        <v>-240000</v>
      </c>
      <c r="J31" s="91">
        <v>-80000</v>
      </c>
      <c r="K31" s="91">
        <v>-80000</v>
      </c>
      <c r="L31" s="123">
        <v>200</v>
      </c>
      <c r="M31" s="123">
        <v>1100</v>
      </c>
      <c r="N31" s="112">
        <v>310</v>
      </c>
      <c r="O31" s="112">
        <f t="shared" si="2"/>
        <v>8900</v>
      </c>
      <c r="P31" s="113">
        <v>1911</v>
      </c>
      <c r="Q31" s="113">
        <v>1100</v>
      </c>
      <c r="R31" s="113">
        <v>40</v>
      </c>
      <c r="S31" s="141"/>
    </row>
    <row r="32" spans="1:19" ht="28.5" x14ac:dyDescent="0.25">
      <c r="A32" s="8" t="s">
        <v>329</v>
      </c>
      <c r="B32" s="131" t="s">
        <v>576</v>
      </c>
      <c r="C32" s="8" t="s">
        <v>583</v>
      </c>
      <c r="D32" s="8" t="s">
        <v>626</v>
      </c>
      <c r="E32" s="86">
        <v>8028</v>
      </c>
      <c r="F32" s="146">
        <v>30000</v>
      </c>
      <c r="G32" s="91"/>
      <c r="H32" s="91"/>
      <c r="I32" s="111">
        <f t="shared" si="0"/>
        <v>30000</v>
      </c>
      <c r="J32" s="91">
        <v>30000</v>
      </c>
      <c r="K32" s="91">
        <v>400000</v>
      </c>
      <c r="L32" s="112">
        <v>310</v>
      </c>
      <c r="M32" s="112">
        <v>1117</v>
      </c>
      <c r="N32" s="112">
        <v>311</v>
      </c>
      <c r="O32" s="112">
        <f t="shared" si="2"/>
        <v>8028</v>
      </c>
      <c r="P32" s="113">
        <v>6222</v>
      </c>
      <c r="Q32" s="113">
        <v>1115</v>
      </c>
      <c r="R32" s="113">
        <v>34</v>
      </c>
      <c r="S32" s="141"/>
    </row>
    <row r="33" spans="1:19" ht="28.5" x14ac:dyDescent="0.25">
      <c r="A33" s="8" t="s">
        <v>329</v>
      </c>
      <c r="B33" s="131" t="s">
        <v>577</v>
      </c>
      <c r="C33" s="8" t="s">
        <v>584</v>
      </c>
      <c r="D33" s="8" t="s">
        <v>607</v>
      </c>
      <c r="E33" s="86">
        <v>8030</v>
      </c>
      <c r="F33" s="146">
        <v>30000</v>
      </c>
      <c r="G33" s="91"/>
      <c r="H33" s="91"/>
      <c r="I33" s="111">
        <f t="shared" si="0"/>
        <v>30000</v>
      </c>
      <c r="J33" s="91"/>
      <c r="K33" s="91"/>
      <c r="L33" s="112">
        <v>330</v>
      </c>
      <c r="M33" s="112">
        <v>1117</v>
      </c>
      <c r="N33" s="112">
        <v>311</v>
      </c>
      <c r="O33" s="144">
        <f t="shared" si="2"/>
        <v>8030</v>
      </c>
      <c r="P33" s="113">
        <v>6222</v>
      </c>
      <c r="Q33" s="113">
        <v>1115</v>
      </c>
      <c r="R33" s="113">
        <v>34</v>
      </c>
      <c r="S33" s="141"/>
    </row>
    <row r="34" spans="1:19" x14ac:dyDescent="0.25">
      <c r="A34" s="8" t="s">
        <v>329</v>
      </c>
      <c r="B34" s="131" t="s">
        <v>356</v>
      </c>
      <c r="C34" s="8"/>
      <c r="D34" s="8"/>
      <c r="E34" s="86">
        <v>8035</v>
      </c>
      <c r="F34" s="146">
        <v>30000</v>
      </c>
      <c r="G34" s="91"/>
      <c r="H34" s="91"/>
      <c r="I34" s="111">
        <f t="shared" si="0"/>
        <v>30000</v>
      </c>
      <c r="J34" s="91"/>
      <c r="K34" s="91"/>
      <c r="L34" s="112">
        <v>310</v>
      </c>
      <c r="M34" s="112">
        <v>1117</v>
      </c>
      <c r="N34" s="112">
        <v>311</v>
      </c>
      <c r="O34" s="112">
        <f t="shared" si="2"/>
        <v>8035</v>
      </c>
      <c r="P34" s="113">
        <v>6222</v>
      </c>
      <c r="Q34" s="113">
        <v>1115</v>
      </c>
      <c r="R34" s="113">
        <v>34</v>
      </c>
      <c r="S34" s="141"/>
    </row>
    <row r="35" spans="1:19" x14ac:dyDescent="0.25">
      <c r="A35" s="8" t="s">
        <v>561</v>
      </c>
      <c r="B35" s="135" t="s">
        <v>336</v>
      </c>
      <c r="C35" s="8" t="s">
        <v>612</v>
      </c>
      <c r="D35" s="8"/>
      <c r="E35" s="86">
        <v>8203</v>
      </c>
      <c r="F35" s="146">
        <v>225000</v>
      </c>
      <c r="G35" s="91"/>
      <c r="H35" s="91"/>
      <c r="I35" s="111">
        <f t="shared" si="0"/>
        <v>225000</v>
      </c>
      <c r="J35" s="91"/>
      <c r="K35" s="91"/>
      <c r="L35" s="112">
        <v>400</v>
      </c>
      <c r="M35" s="112">
        <v>1130</v>
      </c>
      <c r="N35" s="112">
        <v>313</v>
      </c>
      <c r="O35" s="112">
        <f t="shared" si="2"/>
        <v>8203</v>
      </c>
      <c r="P35" s="113">
        <v>6513</v>
      </c>
      <c r="Q35" s="113">
        <v>1140</v>
      </c>
      <c r="R35" s="113">
        <v>34</v>
      </c>
      <c r="S35" s="141"/>
    </row>
    <row r="36" spans="1:19" ht="28.5" x14ac:dyDescent="0.25">
      <c r="A36" s="8" t="s">
        <v>329</v>
      </c>
      <c r="B36" s="135" t="s">
        <v>632</v>
      </c>
      <c r="C36" s="8" t="s">
        <v>633</v>
      </c>
      <c r="D36" s="8" t="s">
        <v>634</v>
      </c>
      <c r="E36" s="86">
        <v>8203</v>
      </c>
      <c r="F36" s="146">
        <v>25000</v>
      </c>
      <c r="G36" s="91">
        <v>45000</v>
      </c>
      <c r="H36" s="91"/>
      <c r="I36" s="111">
        <f t="shared" ref="I36" si="5">SUM(F36:H36)</f>
        <v>70000</v>
      </c>
      <c r="J36" s="91"/>
      <c r="K36" s="91"/>
      <c r="L36" s="112">
        <v>400</v>
      </c>
      <c r="M36" s="112">
        <v>1130</v>
      </c>
      <c r="N36" s="112">
        <v>313</v>
      </c>
      <c r="O36" s="112">
        <f t="shared" ref="O36" si="6">E36</f>
        <v>8203</v>
      </c>
      <c r="P36" s="113">
        <v>6513</v>
      </c>
      <c r="Q36" s="113">
        <v>1140</v>
      </c>
      <c r="R36" s="113">
        <v>34</v>
      </c>
      <c r="S36" s="141"/>
    </row>
    <row r="37" spans="1:19" x14ac:dyDescent="0.25">
      <c r="A37" s="8" t="s">
        <v>329</v>
      </c>
      <c r="B37" s="135" t="s">
        <v>376</v>
      </c>
      <c r="C37" s="8" t="s">
        <v>613</v>
      </c>
      <c r="D37" s="8" t="s">
        <v>614</v>
      </c>
      <c r="E37" s="86">
        <v>8206</v>
      </c>
      <c r="F37" s="146">
        <v>275000</v>
      </c>
      <c r="G37" s="91">
        <v>250000</v>
      </c>
      <c r="H37" s="91"/>
      <c r="I37" s="111">
        <f t="shared" si="0"/>
        <v>525000</v>
      </c>
      <c r="J37" s="91"/>
      <c r="K37" s="91"/>
      <c r="L37" s="112">
        <v>400</v>
      </c>
      <c r="M37" s="112">
        <v>1130</v>
      </c>
      <c r="N37" s="112">
        <v>313</v>
      </c>
      <c r="O37" s="112">
        <f t="shared" si="2"/>
        <v>8206</v>
      </c>
      <c r="P37" s="113">
        <v>6041</v>
      </c>
      <c r="Q37" s="113" t="s">
        <v>384</v>
      </c>
      <c r="R37" s="113">
        <v>34</v>
      </c>
      <c r="S37" s="141"/>
    </row>
    <row r="38" spans="1:19" x14ac:dyDescent="0.25">
      <c r="A38" s="8" t="s">
        <v>329</v>
      </c>
      <c r="B38" s="135" t="s">
        <v>339</v>
      </c>
      <c r="C38" s="8" t="s">
        <v>566</v>
      </c>
      <c r="D38" s="8"/>
      <c r="E38" s="86">
        <v>8207</v>
      </c>
      <c r="F38" s="146">
        <v>50000</v>
      </c>
      <c r="G38" s="91"/>
      <c r="H38" s="91"/>
      <c r="I38" s="111">
        <f t="shared" si="0"/>
        <v>50000</v>
      </c>
      <c r="J38" s="91"/>
      <c r="K38" s="91"/>
      <c r="L38" s="112">
        <v>400</v>
      </c>
      <c r="M38" s="112">
        <v>1130</v>
      </c>
      <c r="N38" s="112">
        <v>313</v>
      </c>
      <c r="O38" s="112">
        <f t="shared" si="2"/>
        <v>8207</v>
      </c>
      <c r="P38" s="113">
        <v>6041</v>
      </c>
      <c r="Q38" s="113" t="s">
        <v>384</v>
      </c>
      <c r="R38" s="113">
        <v>34</v>
      </c>
      <c r="S38" s="141"/>
    </row>
    <row r="39" spans="1:19" ht="28.5" x14ac:dyDescent="0.25">
      <c r="A39" s="8" t="s">
        <v>329</v>
      </c>
      <c r="B39" s="135" t="s">
        <v>337</v>
      </c>
      <c r="C39" s="8" t="s">
        <v>611</v>
      </c>
      <c r="D39" s="8" t="s">
        <v>610</v>
      </c>
      <c r="E39" s="86">
        <v>8216</v>
      </c>
      <c r="F39" s="146">
        <v>225000</v>
      </c>
      <c r="G39" s="91">
        <v>200000</v>
      </c>
      <c r="H39" s="91">
        <v>100000</v>
      </c>
      <c r="I39" s="111">
        <f t="shared" si="0"/>
        <v>525000</v>
      </c>
      <c r="J39" s="91"/>
      <c r="K39" s="91"/>
      <c r="L39" s="112">
        <v>400</v>
      </c>
      <c r="M39" s="112">
        <v>1130</v>
      </c>
      <c r="N39" s="112">
        <v>313</v>
      </c>
      <c r="O39" s="112">
        <f t="shared" si="2"/>
        <v>8216</v>
      </c>
      <c r="P39" s="113">
        <v>6041</v>
      </c>
      <c r="Q39" s="113" t="s">
        <v>384</v>
      </c>
      <c r="R39" s="113">
        <v>34</v>
      </c>
      <c r="S39" s="141"/>
    </row>
    <row r="40" spans="1:19" x14ac:dyDescent="0.25">
      <c r="A40" s="8" t="s">
        <v>561</v>
      </c>
      <c r="B40" s="135" t="s">
        <v>377</v>
      </c>
      <c r="C40" s="8" t="s">
        <v>613</v>
      </c>
      <c r="D40" s="8" t="s">
        <v>614</v>
      </c>
      <c r="E40" s="86">
        <v>8226</v>
      </c>
      <c r="F40" s="146">
        <v>275000</v>
      </c>
      <c r="G40" s="91">
        <v>250000</v>
      </c>
      <c r="H40" s="91"/>
      <c r="I40" s="111">
        <f t="shared" si="0"/>
        <v>525000</v>
      </c>
      <c r="J40" s="91"/>
      <c r="K40" s="91"/>
      <c r="L40" s="112">
        <v>400</v>
      </c>
      <c r="M40" s="112">
        <v>1130</v>
      </c>
      <c r="N40" s="112">
        <v>313</v>
      </c>
      <c r="O40" s="112">
        <f t="shared" si="2"/>
        <v>8226</v>
      </c>
      <c r="P40" s="143">
        <v>6513</v>
      </c>
      <c r="Q40" s="113">
        <v>1140</v>
      </c>
      <c r="R40" s="113">
        <v>34</v>
      </c>
      <c r="S40" s="141"/>
    </row>
    <row r="41" spans="1:19" ht="30" customHeight="1" x14ac:dyDescent="0.25">
      <c r="A41" s="8" t="s">
        <v>561</v>
      </c>
      <c r="B41" s="135" t="s">
        <v>635</v>
      </c>
      <c r="C41" s="8" t="s">
        <v>633</v>
      </c>
      <c r="D41" s="8" t="s">
        <v>634</v>
      </c>
      <c r="E41" s="86">
        <v>8226</v>
      </c>
      <c r="F41" s="146">
        <v>20000</v>
      </c>
      <c r="G41" s="91">
        <v>40000</v>
      </c>
      <c r="H41" s="91"/>
      <c r="I41" s="111">
        <f t="shared" ref="I41" si="7">SUM(F41:H41)</f>
        <v>60000</v>
      </c>
      <c r="J41" s="91"/>
      <c r="K41" s="91"/>
      <c r="L41" s="112">
        <v>400</v>
      </c>
      <c r="M41" s="112">
        <v>1130</v>
      </c>
      <c r="N41" s="112">
        <v>313</v>
      </c>
      <c r="O41" s="112">
        <f t="shared" ref="O41" si="8">E41</f>
        <v>8226</v>
      </c>
      <c r="P41" s="143">
        <v>6513</v>
      </c>
      <c r="Q41" s="113">
        <v>1140</v>
      </c>
      <c r="R41" s="113">
        <v>34</v>
      </c>
      <c r="S41" s="141"/>
    </row>
    <row r="42" spans="1:19" x14ac:dyDescent="0.25">
      <c r="A42" s="8" t="s">
        <v>329</v>
      </c>
      <c r="B42" s="135" t="s">
        <v>340</v>
      </c>
      <c r="C42" s="8"/>
      <c r="D42" s="8"/>
      <c r="E42" s="86">
        <v>8233</v>
      </c>
      <c r="F42" s="146">
        <v>30000</v>
      </c>
      <c r="G42" s="91"/>
      <c r="H42" s="91">
        <v>30000</v>
      </c>
      <c r="I42" s="111">
        <f t="shared" si="0"/>
        <v>60000</v>
      </c>
      <c r="J42" s="91"/>
      <c r="K42" s="91"/>
      <c r="L42" s="112">
        <v>400</v>
      </c>
      <c r="M42" s="112">
        <v>1130</v>
      </c>
      <c r="N42" s="112">
        <v>313</v>
      </c>
      <c r="O42" s="112">
        <f t="shared" si="2"/>
        <v>8233</v>
      </c>
      <c r="P42" s="113">
        <v>6222</v>
      </c>
      <c r="Q42" s="113">
        <v>1140</v>
      </c>
      <c r="R42" s="113">
        <v>34</v>
      </c>
      <c r="S42" s="141"/>
    </row>
    <row r="43" spans="1:19" x14ac:dyDescent="0.25">
      <c r="A43" s="8" t="s">
        <v>561</v>
      </c>
      <c r="B43" s="135" t="s">
        <v>338</v>
      </c>
      <c r="C43" s="8" t="s">
        <v>566</v>
      </c>
      <c r="D43" s="8"/>
      <c r="E43" s="86">
        <v>8235</v>
      </c>
      <c r="F43" s="146">
        <v>50000</v>
      </c>
      <c r="G43" s="91"/>
      <c r="H43" s="91"/>
      <c r="I43" s="111">
        <f t="shared" si="0"/>
        <v>50000</v>
      </c>
      <c r="J43" s="91"/>
      <c r="K43" s="91"/>
      <c r="L43" s="112">
        <v>400</v>
      </c>
      <c r="M43" s="112">
        <v>1130</v>
      </c>
      <c r="N43" s="112">
        <v>313</v>
      </c>
      <c r="O43" s="112">
        <f t="shared" si="2"/>
        <v>8235</v>
      </c>
      <c r="P43" s="113">
        <v>6511</v>
      </c>
      <c r="Q43" s="113">
        <v>1140</v>
      </c>
      <c r="R43" s="113">
        <v>34</v>
      </c>
      <c r="S43" s="141">
        <f>F42+F43+F44+F45+F46+F47+F48</f>
        <v>247000</v>
      </c>
    </row>
    <row r="44" spans="1:19" x14ac:dyDescent="0.25">
      <c r="A44" s="8" t="s">
        <v>561</v>
      </c>
      <c r="B44" s="135" t="s">
        <v>348</v>
      </c>
      <c r="C44" s="8" t="s">
        <v>349</v>
      </c>
      <c r="D44" s="8"/>
      <c r="E44" s="86">
        <v>8237</v>
      </c>
      <c r="F44" s="146">
        <v>30000</v>
      </c>
      <c r="G44" s="91"/>
      <c r="H44" s="91"/>
      <c r="I44" s="111">
        <f t="shared" si="0"/>
        <v>30000</v>
      </c>
      <c r="J44" s="91"/>
      <c r="K44" s="91"/>
      <c r="L44" s="112">
        <v>400</v>
      </c>
      <c r="M44" s="112">
        <v>1130</v>
      </c>
      <c r="N44" s="112">
        <v>313</v>
      </c>
      <c r="O44" s="112">
        <f t="shared" si="2"/>
        <v>8237</v>
      </c>
      <c r="P44" s="113">
        <v>6613</v>
      </c>
      <c r="Q44" s="113">
        <v>1140</v>
      </c>
      <c r="R44" s="113">
        <v>34</v>
      </c>
      <c r="S44" s="141"/>
    </row>
    <row r="45" spans="1:19" ht="71.25" x14ac:dyDescent="0.25">
      <c r="A45" s="8" t="s">
        <v>368</v>
      </c>
      <c r="B45" s="135" t="s">
        <v>358</v>
      </c>
      <c r="C45" s="8" t="s">
        <v>359</v>
      </c>
      <c r="D45" s="8" t="s">
        <v>360</v>
      </c>
      <c r="E45" s="86">
        <v>8410</v>
      </c>
      <c r="F45" s="146">
        <v>50000</v>
      </c>
      <c r="G45" s="91">
        <v>50000</v>
      </c>
      <c r="H45" s="91">
        <v>50000</v>
      </c>
      <c r="I45" s="111">
        <f t="shared" si="0"/>
        <v>150000</v>
      </c>
      <c r="J45" s="91">
        <v>50000</v>
      </c>
      <c r="K45" s="91">
        <v>50000</v>
      </c>
      <c r="L45" s="112">
        <v>400</v>
      </c>
      <c r="M45" s="112">
        <v>1130</v>
      </c>
      <c r="N45" s="112">
        <v>313</v>
      </c>
      <c r="O45" s="112">
        <f t="shared" si="2"/>
        <v>8410</v>
      </c>
      <c r="P45" s="143">
        <v>4221</v>
      </c>
      <c r="Q45" s="113">
        <v>1130</v>
      </c>
      <c r="R45" s="113">
        <v>34</v>
      </c>
      <c r="S45" s="141"/>
    </row>
    <row r="46" spans="1:19" ht="28.5" x14ac:dyDescent="0.25">
      <c r="A46" s="8" t="s">
        <v>379</v>
      </c>
      <c r="B46" s="132" t="s">
        <v>383</v>
      </c>
      <c r="C46" s="8" t="s">
        <v>381</v>
      </c>
      <c r="D46" s="8"/>
      <c r="E46" s="86">
        <v>8708</v>
      </c>
      <c r="F46" s="146">
        <v>57000</v>
      </c>
      <c r="G46" s="91"/>
      <c r="H46" s="91"/>
      <c r="I46" s="111">
        <f t="shared" si="0"/>
        <v>57000</v>
      </c>
      <c r="J46" s="91"/>
      <c r="K46" s="91"/>
      <c r="L46" s="112">
        <v>500</v>
      </c>
      <c r="M46" s="112">
        <v>1165</v>
      </c>
      <c r="N46" s="112">
        <v>316</v>
      </c>
      <c r="O46" s="112">
        <f t="shared" si="2"/>
        <v>8708</v>
      </c>
      <c r="P46" s="113">
        <v>1511</v>
      </c>
      <c r="Q46" s="143">
        <v>1174</v>
      </c>
      <c r="R46" s="113">
        <v>32</v>
      </c>
      <c r="S46" s="141"/>
    </row>
    <row r="47" spans="1:19" x14ac:dyDescent="0.25">
      <c r="A47" s="8" t="s">
        <v>329</v>
      </c>
      <c r="B47" s="132" t="s">
        <v>352</v>
      </c>
      <c r="C47" s="8" t="s">
        <v>586</v>
      </c>
      <c r="D47" s="8" t="s">
        <v>627</v>
      </c>
      <c r="E47" s="86">
        <v>8718</v>
      </c>
      <c r="F47" s="146">
        <v>20000</v>
      </c>
      <c r="G47" s="91">
        <v>20000</v>
      </c>
      <c r="H47" s="91">
        <v>20000</v>
      </c>
      <c r="I47" s="111">
        <f t="shared" si="0"/>
        <v>60000</v>
      </c>
      <c r="J47" s="91">
        <v>20000</v>
      </c>
      <c r="K47" s="91">
        <v>20000</v>
      </c>
      <c r="L47" s="112">
        <v>500</v>
      </c>
      <c r="M47" s="112">
        <v>1170</v>
      </c>
      <c r="N47" s="112">
        <v>316</v>
      </c>
      <c r="O47" s="112">
        <f t="shared" si="2"/>
        <v>8718</v>
      </c>
      <c r="P47" s="113">
        <v>6222</v>
      </c>
      <c r="Q47" s="113">
        <v>1170</v>
      </c>
      <c r="R47" s="113">
        <v>32</v>
      </c>
      <c r="S47" s="141"/>
    </row>
    <row r="48" spans="1:19" x14ac:dyDescent="0.25">
      <c r="A48" s="8" t="s">
        <v>329</v>
      </c>
      <c r="B48" s="132" t="s">
        <v>353</v>
      </c>
      <c r="C48" s="8" t="s">
        <v>354</v>
      </c>
      <c r="D48" s="8"/>
      <c r="E48" s="86">
        <v>8720</v>
      </c>
      <c r="F48" s="146">
        <v>10000</v>
      </c>
      <c r="G48" s="91"/>
      <c r="H48" s="91"/>
      <c r="I48" s="111">
        <f t="shared" si="0"/>
        <v>10000</v>
      </c>
      <c r="J48" s="91"/>
      <c r="K48" s="91"/>
      <c r="L48" s="112">
        <v>500</v>
      </c>
      <c r="M48" s="112">
        <v>1170</v>
      </c>
      <c r="N48" s="112">
        <v>316</v>
      </c>
      <c r="O48" s="112">
        <f t="shared" si="2"/>
        <v>8720</v>
      </c>
      <c r="P48" s="113">
        <v>6222</v>
      </c>
      <c r="Q48" s="113">
        <v>1170</v>
      </c>
      <c r="R48" s="113">
        <v>32</v>
      </c>
      <c r="S48" s="141"/>
    </row>
    <row r="49" spans="1:24" ht="28.5" x14ac:dyDescent="0.25">
      <c r="A49" s="8" t="s">
        <v>368</v>
      </c>
      <c r="B49" s="132" t="s">
        <v>366</v>
      </c>
      <c r="C49" s="8" t="s">
        <v>367</v>
      </c>
      <c r="D49" s="8"/>
      <c r="E49" s="86">
        <v>8722</v>
      </c>
      <c r="F49" s="146">
        <v>25000</v>
      </c>
      <c r="G49" s="91"/>
      <c r="H49" s="91"/>
      <c r="I49" s="111">
        <f t="shared" si="0"/>
        <v>25000</v>
      </c>
      <c r="J49" s="91"/>
      <c r="K49" s="91"/>
      <c r="L49" s="112">
        <v>500</v>
      </c>
      <c r="M49" s="112">
        <v>1170</v>
      </c>
      <c r="N49" s="112">
        <v>316</v>
      </c>
      <c r="O49" s="112">
        <f t="shared" si="2"/>
        <v>8722</v>
      </c>
      <c r="P49" s="113">
        <v>4511</v>
      </c>
      <c r="Q49" s="113">
        <v>1170</v>
      </c>
      <c r="R49" s="113">
        <v>32</v>
      </c>
      <c r="S49" s="141"/>
    </row>
    <row r="50" spans="1:24" x14ac:dyDescent="0.25">
      <c r="A50" s="8" t="s">
        <v>329</v>
      </c>
      <c r="B50" s="132" t="s">
        <v>351</v>
      </c>
      <c r="C50" s="8" t="s">
        <v>565</v>
      </c>
      <c r="D50" s="8"/>
      <c r="E50" s="86">
        <v>8724</v>
      </c>
      <c r="F50" s="146">
        <v>20000</v>
      </c>
      <c r="G50" s="91"/>
      <c r="H50" s="91"/>
      <c r="I50" s="111">
        <f t="shared" si="0"/>
        <v>20000</v>
      </c>
      <c r="J50" s="91"/>
      <c r="K50" s="91"/>
      <c r="L50" s="112">
        <v>500</v>
      </c>
      <c r="M50" s="112">
        <v>1170</v>
      </c>
      <c r="N50" s="112">
        <v>316</v>
      </c>
      <c r="O50" s="112">
        <f t="shared" si="2"/>
        <v>8724</v>
      </c>
      <c r="P50" s="113">
        <v>6511</v>
      </c>
      <c r="Q50" s="113">
        <v>1170</v>
      </c>
      <c r="R50" s="113">
        <v>32</v>
      </c>
      <c r="S50" s="141"/>
    </row>
    <row r="51" spans="1:24" x14ac:dyDescent="0.25">
      <c r="A51" s="8" t="s">
        <v>329</v>
      </c>
      <c r="B51" s="132" t="s">
        <v>346</v>
      </c>
      <c r="C51" s="8" t="s">
        <v>587</v>
      </c>
      <c r="D51" s="8" t="s">
        <v>615</v>
      </c>
      <c r="E51" s="86">
        <v>8750</v>
      </c>
      <c r="F51" s="146">
        <v>20000</v>
      </c>
      <c r="G51" s="91">
        <v>20000</v>
      </c>
      <c r="H51" s="91">
        <v>10000</v>
      </c>
      <c r="I51" s="111">
        <f t="shared" si="0"/>
        <v>50000</v>
      </c>
      <c r="J51" s="91">
        <v>10000</v>
      </c>
      <c r="K51" s="91">
        <v>10000</v>
      </c>
      <c r="L51" s="112">
        <v>500</v>
      </c>
      <c r="M51" s="112">
        <v>1170</v>
      </c>
      <c r="N51" s="112">
        <v>316</v>
      </c>
      <c r="O51" s="112">
        <f t="shared" si="2"/>
        <v>8750</v>
      </c>
      <c r="P51" s="113">
        <v>6212</v>
      </c>
      <c r="Q51" s="143">
        <v>1160</v>
      </c>
      <c r="R51" s="113">
        <v>32</v>
      </c>
      <c r="S51" s="141"/>
    </row>
    <row r="52" spans="1:24" x14ac:dyDescent="0.25">
      <c r="A52" s="8" t="s">
        <v>329</v>
      </c>
      <c r="B52" s="132" t="s">
        <v>564</v>
      </c>
      <c r="C52" s="8" t="s">
        <v>563</v>
      </c>
      <c r="D52" s="8"/>
      <c r="E52" s="86">
        <v>8752</v>
      </c>
      <c r="F52" s="146">
        <v>50000</v>
      </c>
      <c r="G52" s="91"/>
      <c r="H52" s="91"/>
      <c r="I52" s="111">
        <f t="shared" si="0"/>
        <v>50000</v>
      </c>
      <c r="J52" s="91"/>
      <c r="K52" s="91"/>
      <c r="L52" s="112">
        <v>500</v>
      </c>
      <c r="M52" s="112">
        <v>1170</v>
      </c>
      <c r="N52" s="112">
        <v>316</v>
      </c>
      <c r="O52" s="112">
        <f t="shared" si="2"/>
        <v>8752</v>
      </c>
      <c r="P52" s="113">
        <v>1330</v>
      </c>
      <c r="Q52" s="113">
        <v>1170</v>
      </c>
      <c r="R52" s="113">
        <v>32</v>
      </c>
      <c r="S52" s="141"/>
    </row>
    <row r="53" spans="1:24" x14ac:dyDescent="0.25">
      <c r="A53" s="8"/>
      <c r="B53" s="8"/>
      <c r="C53" s="8"/>
      <c r="D53" s="8"/>
      <c r="F53" s="146"/>
      <c r="G53" s="91"/>
      <c r="H53" s="91"/>
      <c r="I53" s="111"/>
      <c r="J53" s="91"/>
      <c r="K53" s="91"/>
      <c r="L53" s="112"/>
      <c r="M53" s="112"/>
      <c r="N53" s="112"/>
      <c r="O53" s="112"/>
      <c r="P53" s="113"/>
      <c r="Q53" s="113"/>
      <c r="R53" s="113"/>
      <c r="S53" s="141"/>
    </row>
    <row r="54" spans="1:24" s="9" customFormat="1" x14ac:dyDescent="0.25">
      <c r="A54" s="148" t="s">
        <v>371</v>
      </c>
      <c r="B54" s="148"/>
      <c r="C54" s="114"/>
      <c r="D54" s="114"/>
      <c r="E54" s="115"/>
      <c r="F54" s="147">
        <f t="shared" ref="F54:K54" si="9">SUM(F5:F52)</f>
        <v>2637000</v>
      </c>
      <c r="G54" s="116">
        <f t="shared" si="9"/>
        <v>5797000</v>
      </c>
      <c r="H54" s="116">
        <f t="shared" si="9"/>
        <v>5885000</v>
      </c>
      <c r="I54" s="122">
        <f t="shared" si="9"/>
        <v>14319000</v>
      </c>
      <c r="J54" s="116">
        <f t="shared" si="9"/>
        <v>1585000</v>
      </c>
      <c r="K54" s="116">
        <f t="shared" si="9"/>
        <v>1417000</v>
      </c>
      <c r="L54" s="117"/>
      <c r="M54" s="117"/>
      <c r="N54" s="117"/>
      <c r="O54" s="117"/>
      <c r="P54" s="118"/>
      <c r="Q54" s="118"/>
      <c r="R54" s="118"/>
      <c r="S54" s="142"/>
      <c r="T54" s="10"/>
      <c r="U54" s="10"/>
      <c r="V54" s="10"/>
      <c r="W54" s="10"/>
      <c r="X54" s="10"/>
    </row>
    <row r="55" spans="1:24" x14ac:dyDescent="0.25">
      <c r="A55" s="8"/>
      <c r="B55" s="8"/>
      <c r="C55" s="8"/>
      <c r="D55" s="8"/>
      <c r="F55" s="146"/>
      <c r="G55" s="91"/>
      <c r="H55" s="91"/>
      <c r="I55" s="111"/>
      <c r="J55" s="91"/>
      <c r="K55" s="91"/>
      <c r="L55" s="112"/>
      <c r="M55" s="112"/>
      <c r="N55" s="112"/>
      <c r="O55" s="112"/>
      <c r="P55" s="113"/>
      <c r="Q55" s="113"/>
      <c r="R55" s="113"/>
      <c r="S55" s="141"/>
    </row>
    <row r="56" spans="1:24" x14ac:dyDescent="0.25">
      <c r="A56" s="8" t="s">
        <v>589</v>
      </c>
      <c r="B56" s="8"/>
      <c r="C56" s="8"/>
      <c r="D56" s="8"/>
      <c r="F56" s="146">
        <f>F54+80000</f>
        <v>2717000</v>
      </c>
      <c r="G56" s="91">
        <f t="shared" ref="G56:H56" si="10">G54+80000</f>
        <v>5877000</v>
      </c>
      <c r="H56" s="91">
        <f t="shared" si="10"/>
        <v>5965000</v>
      </c>
      <c r="I56" s="111"/>
      <c r="J56" s="91">
        <f t="shared" ref="J56" si="11">J54+80000</f>
        <v>1665000</v>
      </c>
      <c r="K56" s="91">
        <f t="shared" ref="K56" si="12">K54+80000</f>
        <v>1497000</v>
      </c>
      <c r="L56" s="112"/>
      <c r="M56" s="112"/>
      <c r="N56" s="112"/>
      <c r="O56" s="112"/>
      <c r="P56" s="113"/>
      <c r="Q56" s="113"/>
      <c r="R56" s="113"/>
      <c r="S56" s="141"/>
    </row>
    <row r="57" spans="1:24" x14ac:dyDescent="0.25">
      <c r="A57" s="8" t="s">
        <v>591</v>
      </c>
      <c r="B57" s="8"/>
      <c r="C57" s="8"/>
      <c r="D57" s="8"/>
      <c r="F57" s="146">
        <f>F31</f>
        <v>-80000</v>
      </c>
      <c r="G57" s="91">
        <f t="shared" ref="G57:H57" si="13">G31</f>
        <v>-80000</v>
      </c>
      <c r="H57" s="91">
        <f t="shared" si="13"/>
        <v>-80000</v>
      </c>
      <c r="I57" s="111"/>
      <c r="J57" s="91">
        <f t="shared" ref="J57" si="14">J31</f>
        <v>-80000</v>
      </c>
      <c r="K57" s="91">
        <f t="shared" ref="K57" si="15">K31</f>
        <v>-80000</v>
      </c>
      <c r="L57" s="112"/>
      <c r="M57" s="112"/>
      <c r="N57" s="112"/>
      <c r="O57" s="112"/>
      <c r="P57" s="113"/>
      <c r="Q57" s="113"/>
      <c r="R57" s="113"/>
      <c r="S57" s="141"/>
    </row>
    <row r="58" spans="1:24" x14ac:dyDescent="0.25">
      <c r="A58" s="8"/>
      <c r="B58" s="8"/>
      <c r="C58" s="8"/>
      <c r="D58" s="8"/>
      <c r="F58" s="91"/>
      <c r="G58" s="91"/>
      <c r="H58" s="91"/>
      <c r="I58" s="111"/>
      <c r="J58" s="91"/>
      <c r="K58" s="91"/>
      <c r="L58" s="112"/>
      <c r="M58" s="112"/>
      <c r="N58" s="112"/>
      <c r="O58" s="112"/>
      <c r="P58" s="113"/>
      <c r="Q58" s="113"/>
      <c r="R58" s="113"/>
      <c r="S58" s="141"/>
    </row>
    <row r="59" spans="1:24" x14ac:dyDescent="0.25">
      <c r="A59" s="8"/>
      <c r="B59" s="8"/>
      <c r="C59" s="8"/>
      <c r="D59" s="8"/>
      <c r="F59" s="91"/>
      <c r="G59" s="91"/>
      <c r="H59" s="91"/>
      <c r="I59" s="111"/>
      <c r="J59" s="91"/>
      <c r="K59" s="91"/>
      <c r="L59" s="112"/>
      <c r="M59" s="112"/>
      <c r="N59" s="112"/>
      <c r="O59" s="112"/>
      <c r="P59" s="113"/>
      <c r="Q59" s="113"/>
      <c r="R59" s="113"/>
      <c r="S59" s="141"/>
    </row>
    <row r="60" spans="1:24" x14ac:dyDescent="0.25">
      <c r="A60" s="8"/>
      <c r="B60" s="8"/>
      <c r="C60" s="8"/>
      <c r="D60" s="8"/>
      <c r="F60" s="91"/>
      <c r="G60" s="91"/>
      <c r="H60" s="91"/>
      <c r="I60" s="111"/>
      <c r="J60" s="91"/>
      <c r="K60" s="91"/>
      <c r="L60" s="112"/>
      <c r="M60" s="112"/>
      <c r="N60" s="112"/>
      <c r="O60" s="112"/>
      <c r="P60" s="113"/>
      <c r="Q60" s="113"/>
      <c r="R60" s="113"/>
      <c r="S60" s="141"/>
    </row>
    <row r="61" spans="1:24" x14ac:dyDescent="0.25">
      <c r="A61" s="8"/>
      <c r="B61" s="8"/>
      <c r="C61" s="8"/>
      <c r="D61" s="8"/>
      <c r="F61" s="91"/>
      <c r="G61" s="91"/>
      <c r="H61" s="91"/>
      <c r="I61" s="111"/>
      <c r="J61" s="91"/>
      <c r="K61" s="91"/>
      <c r="L61" s="112"/>
      <c r="M61" s="112"/>
      <c r="N61" s="112"/>
      <c r="O61" s="112"/>
      <c r="P61" s="113"/>
      <c r="Q61" s="113"/>
      <c r="R61" s="113"/>
      <c r="S61" s="141"/>
    </row>
    <row r="62" spans="1:24" x14ac:dyDescent="0.25">
      <c r="A62" s="8"/>
      <c r="B62" s="8"/>
      <c r="C62" s="8"/>
      <c r="D62" s="8"/>
      <c r="F62" s="91"/>
      <c r="G62" s="91"/>
      <c r="H62" s="91"/>
      <c r="I62" s="111"/>
      <c r="J62" s="91"/>
      <c r="K62" s="91"/>
      <c r="L62" s="112"/>
      <c r="M62" s="112"/>
      <c r="N62" s="112"/>
      <c r="O62" s="112"/>
      <c r="P62" s="113"/>
      <c r="Q62" s="113"/>
      <c r="R62" s="113"/>
      <c r="S62" s="141"/>
    </row>
    <row r="63" spans="1:24" x14ac:dyDescent="0.25">
      <c r="A63" s="8"/>
      <c r="B63" s="8"/>
      <c r="C63" s="8"/>
      <c r="D63" s="8"/>
      <c r="F63" s="91"/>
      <c r="G63" s="91"/>
      <c r="H63" s="91"/>
      <c r="I63" s="111"/>
      <c r="J63" s="91"/>
      <c r="K63" s="91"/>
      <c r="L63" s="112"/>
      <c r="M63" s="112"/>
      <c r="N63" s="112"/>
      <c r="O63" s="112"/>
      <c r="P63" s="113"/>
      <c r="Q63" s="113"/>
      <c r="R63" s="113"/>
      <c r="S63" s="141"/>
    </row>
    <row r="64" spans="1:24" x14ac:dyDescent="0.25">
      <c r="A64" s="8"/>
      <c r="B64" s="8"/>
      <c r="C64" s="8"/>
      <c r="D64" s="8"/>
      <c r="F64" s="91"/>
      <c r="G64" s="91"/>
      <c r="H64" s="91"/>
      <c r="I64" s="91"/>
      <c r="J64" s="91"/>
      <c r="K64" s="91"/>
      <c r="L64" s="112"/>
      <c r="M64" s="112"/>
      <c r="N64" s="112"/>
      <c r="O64" s="112"/>
      <c r="P64" s="113"/>
      <c r="Q64" s="113"/>
      <c r="R64" s="113"/>
      <c r="S64" s="141"/>
    </row>
    <row r="65" spans="1:19" x14ac:dyDescent="0.25">
      <c r="A65" s="8"/>
      <c r="B65" s="8"/>
      <c r="C65" s="8"/>
      <c r="D65" s="8"/>
      <c r="F65" s="91"/>
      <c r="G65" s="91"/>
      <c r="H65" s="91"/>
      <c r="I65" s="91"/>
      <c r="J65" s="91"/>
      <c r="K65" s="91"/>
      <c r="L65" s="112"/>
      <c r="M65" s="112"/>
      <c r="N65" s="112"/>
      <c r="O65" s="112"/>
      <c r="P65" s="113"/>
      <c r="Q65" s="113"/>
      <c r="R65" s="113"/>
      <c r="S65" s="141"/>
    </row>
    <row r="66" spans="1:19" x14ac:dyDescent="0.25">
      <c r="A66" s="8"/>
      <c r="B66" s="8"/>
      <c r="C66" s="8"/>
      <c r="D66" s="8"/>
      <c r="F66" s="91"/>
      <c r="G66" s="91"/>
      <c r="H66" s="91"/>
      <c r="I66" s="91"/>
      <c r="J66" s="91"/>
      <c r="K66" s="91"/>
      <c r="L66" s="112"/>
      <c r="M66" s="112"/>
      <c r="N66" s="112"/>
      <c r="O66" s="112"/>
      <c r="P66" s="113"/>
      <c r="Q66" s="113"/>
      <c r="R66" s="113"/>
      <c r="S66" s="141"/>
    </row>
    <row r="67" spans="1:19" x14ac:dyDescent="0.25">
      <c r="A67" s="8"/>
      <c r="B67" s="8"/>
      <c r="C67" s="8"/>
      <c r="D67" s="8"/>
      <c r="F67" s="91"/>
      <c r="G67" s="91"/>
      <c r="H67" s="91"/>
      <c r="I67" s="91"/>
      <c r="J67" s="91"/>
      <c r="K67" s="91"/>
      <c r="L67" s="112"/>
      <c r="M67" s="112"/>
      <c r="N67" s="112"/>
      <c r="O67" s="112"/>
      <c r="P67" s="113"/>
      <c r="Q67" s="113"/>
      <c r="R67" s="113"/>
      <c r="S67" s="141"/>
    </row>
    <row r="68" spans="1:19" x14ac:dyDescent="0.25">
      <c r="A68" s="8"/>
      <c r="B68" s="8"/>
      <c r="C68" s="8"/>
      <c r="D68" s="8"/>
      <c r="F68" s="91"/>
      <c r="G68" s="91"/>
      <c r="H68" s="91"/>
      <c r="I68" s="91"/>
      <c r="J68" s="91"/>
      <c r="K68" s="91"/>
      <c r="L68" s="112"/>
      <c r="M68" s="112"/>
      <c r="N68" s="112"/>
      <c r="O68" s="112"/>
      <c r="P68" s="113"/>
      <c r="Q68" s="113"/>
      <c r="R68" s="113"/>
      <c r="S68" s="141"/>
    </row>
    <row r="69" spans="1:19" x14ac:dyDescent="0.25">
      <c r="A69" s="8"/>
      <c r="B69" s="8"/>
      <c r="C69" s="8"/>
      <c r="D69" s="8"/>
      <c r="F69" s="91"/>
      <c r="G69" s="91"/>
      <c r="H69" s="91"/>
      <c r="I69" s="91"/>
      <c r="J69" s="91"/>
      <c r="K69" s="91"/>
      <c r="L69" s="112"/>
      <c r="M69" s="112"/>
      <c r="N69" s="112"/>
      <c r="O69" s="112"/>
      <c r="P69" s="113"/>
      <c r="Q69" s="113"/>
      <c r="R69" s="113"/>
      <c r="S69" s="141"/>
    </row>
    <row r="70" spans="1:19" x14ac:dyDescent="0.25">
      <c r="A70" s="8"/>
      <c r="B70" s="8"/>
      <c r="C70" s="8"/>
      <c r="D70" s="8"/>
      <c r="F70" s="91"/>
      <c r="G70" s="91"/>
      <c r="H70" s="91"/>
      <c r="I70" s="91"/>
      <c r="J70" s="91"/>
      <c r="K70" s="91"/>
      <c r="L70" s="112"/>
      <c r="M70" s="112"/>
      <c r="N70" s="112"/>
      <c r="O70" s="112"/>
      <c r="P70" s="113"/>
      <c r="Q70" s="113"/>
      <c r="R70" s="113"/>
      <c r="S70" s="141"/>
    </row>
    <row r="71" spans="1:19" x14ac:dyDescent="0.25">
      <c r="A71" s="8"/>
      <c r="B71" s="8"/>
      <c r="C71" s="8"/>
      <c r="D71" s="8"/>
      <c r="F71" s="91"/>
      <c r="G71" s="91"/>
      <c r="H71" s="91"/>
      <c r="I71" s="91"/>
      <c r="J71" s="91"/>
      <c r="K71" s="91"/>
      <c r="L71" s="112"/>
      <c r="M71" s="112"/>
      <c r="N71" s="112"/>
      <c r="O71" s="112"/>
      <c r="P71" s="113"/>
      <c r="Q71" s="113"/>
      <c r="R71" s="113"/>
      <c r="S71" s="141"/>
    </row>
    <row r="72" spans="1:19" x14ac:dyDescent="0.25">
      <c r="A72" s="8"/>
      <c r="B72" s="8"/>
      <c r="C72" s="8"/>
      <c r="D72" s="8"/>
      <c r="F72" s="91"/>
      <c r="G72" s="91"/>
      <c r="H72" s="91"/>
      <c r="I72" s="91"/>
      <c r="J72" s="91"/>
      <c r="K72" s="91"/>
      <c r="L72" s="112"/>
      <c r="M72" s="112"/>
      <c r="N72" s="112"/>
      <c r="O72" s="112"/>
      <c r="P72" s="113"/>
      <c r="Q72" s="113"/>
      <c r="R72" s="113"/>
      <c r="S72" s="141"/>
    </row>
    <row r="73" spans="1:19" x14ac:dyDescent="0.25">
      <c r="A73" s="7"/>
      <c r="B73" s="7"/>
      <c r="C73" s="7"/>
      <c r="D73" s="7"/>
      <c r="F73" s="91"/>
      <c r="G73" s="91"/>
      <c r="H73" s="91"/>
      <c r="I73" s="91"/>
      <c r="J73" s="91"/>
      <c r="K73" s="91"/>
      <c r="L73" s="112"/>
      <c r="M73" s="112"/>
      <c r="N73" s="112"/>
      <c r="O73" s="112"/>
      <c r="P73" s="113"/>
      <c r="Q73" s="113"/>
      <c r="R73" s="113"/>
      <c r="S73" s="141"/>
    </row>
    <row r="74" spans="1:19" x14ac:dyDescent="0.25">
      <c r="A74" s="7"/>
      <c r="B74" s="7"/>
      <c r="C74" s="7"/>
      <c r="D74" s="7"/>
      <c r="F74" s="91"/>
      <c r="G74" s="91"/>
      <c r="H74" s="91"/>
      <c r="I74" s="91"/>
      <c r="J74" s="91"/>
      <c r="K74" s="91"/>
      <c r="L74" s="112"/>
      <c r="M74" s="112"/>
      <c r="N74" s="112"/>
      <c r="O74" s="112"/>
      <c r="P74" s="113"/>
      <c r="Q74" s="113"/>
      <c r="R74" s="113"/>
      <c r="S74" s="141"/>
    </row>
    <row r="75" spans="1:19" x14ac:dyDescent="0.25">
      <c r="A75" s="7"/>
      <c r="B75" s="7"/>
      <c r="C75" s="7"/>
      <c r="D75" s="7"/>
      <c r="F75" s="91"/>
      <c r="G75" s="91"/>
      <c r="H75" s="91"/>
      <c r="I75" s="91"/>
      <c r="J75" s="91"/>
      <c r="K75" s="91"/>
      <c r="L75" s="112"/>
      <c r="M75" s="112"/>
      <c r="N75" s="112"/>
      <c r="O75" s="112"/>
      <c r="P75" s="113"/>
      <c r="Q75" s="113"/>
      <c r="R75" s="113"/>
      <c r="S75" s="141"/>
    </row>
    <row r="76" spans="1:19" x14ac:dyDescent="0.25">
      <c r="A76" s="7"/>
      <c r="B76" s="7"/>
      <c r="C76" s="7"/>
      <c r="D76" s="7"/>
      <c r="F76" s="91"/>
      <c r="G76" s="91"/>
      <c r="H76" s="91"/>
      <c r="I76" s="91"/>
      <c r="J76" s="91"/>
      <c r="K76" s="91"/>
      <c r="L76" s="112"/>
      <c r="M76" s="112"/>
      <c r="N76" s="112"/>
      <c r="O76" s="112"/>
      <c r="P76" s="113"/>
      <c r="Q76" s="113"/>
      <c r="R76" s="113"/>
      <c r="S76" s="141"/>
    </row>
    <row r="77" spans="1:19" x14ac:dyDescent="0.25">
      <c r="A77" s="7"/>
      <c r="B77" s="7"/>
      <c r="C77" s="7"/>
      <c r="D77" s="7"/>
      <c r="F77" s="91"/>
      <c r="G77" s="91"/>
      <c r="H77" s="91"/>
      <c r="I77" s="91"/>
      <c r="J77" s="91"/>
      <c r="K77" s="91"/>
      <c r="L77" s="112"/>
      <c r="M77" s="112"/>
      <c r="N77" s="112"/>
      <c r="O77" s="112"/>
      <c r="P77" s="113"/>
      <c r="Q77" s="113"/>
      <c r="R77" s="113"/>
      <c r="S77" s="141"/>
    </row>
    <row r="78" spans="1:19" x14ac:dyDescent="0.25">
      <c r="A78" s="7"/>
      <c r="B78" s="7"/>
      <c r="C78" s="7"/>
      <c r="D78" s="7"/>
      <c r="F78" s="91"/>
      <c r="G78" s="91"/>
      <c r="H78" s="91"/>
      <c r="I78" s="91"/>
      <c r="J78" s="91"/>
      <c r="K78" s="91"/>
      <c r="L78" s="112"/>
      <c r="M78" s="112"/>
      <c r="N78" s="112"/>
      <c r="O78" s="112"/>
      <c r="P78" s="113"/>
      <c r="Q78" s="113"/>
      <c r="R78" s="113"/>
      <c r="S78" s="141"/>
    </row>
    <row r="79" spans="1:19" x14ac:dyDescent="0.25">
      <c r="A79" s="7"/>
      <c r="B79" s="7"/>
      <c r="C79" s="7"/>
      <c r="D79" s="7"/>
      <c r="F79" s="91"/>
      <c r="G79" s="91"/>
      <c r="H79" s="91"/>
      <c r="I79" s="91"/>
      <c r="J79" s="91"/>
      <c r="K79" s="91"/>
      <c r="L79" s="112"/>
      <c r="M79" s="112"/>
      <c r="N79" s="112"/>
      <c r="O79" s="112"/>
      <c r="P79" s="113"/>
      <c r="Q79" s="113"/>
      <c r="R79" s="113"/>
      <c r="S79" s="141"/>
    </row>
    <row r="80" spans="1:19" x14ac:dyDescent="0.25">
      <c r="A80" s="7"/>
      <c r="B80" s="7"/>
      <c r="C80" s="7"/>
      <c r="D80" s="7"/>
      <c r="F80" s="91"/>
      <c r="G80" s="91"/>
      <c r="H80" s="91"/>
      <c r="I80" s="91"/>
      <c r="J80" s="91"/>
      <c r="K80" s="91"/>
      <c r="L80" s="112"/>
      <c r="M80" s="112"/>
      <c r="N80" s="112"/>
      <c r="O80" s="112"/>
      <c r="P80" s="113"/>
      <c r="Q80" s="113"/>
      <c r="R80" s="113"/>
      <c r="S80" s="141"/>
    </row>
    <row r="81" spans="1:19" x14ac:dyDescent="0.25">
      <c r="A81" s="7"/>
      <c r="B81" s="7"/>
      <c r="C81" s="7"/>
      <c r="D81" s="7"/>
      <c r="F81" s="91"/>
      <c r="G81" s="91"/>
      <c r="H81" s="91"/>
      <c r="I81" s="91"/>
      <c r="J81" s="91"/>
      <c r="K81" s="91"/>
      <c r="L81" s="112"/>
      <c r="M81" s="112"/>
      <c r="N81" s="112"/>
      <c r="O81" s="112"/>
      <c r="P81" s="113"/>
      <c r="Q81" s="113"/>
      <c r="R81" s="113"/>
      <c r="S81" s="141"/>
    </row>
    <row r="82" spans="1:19" x14ac:dyDescent="0.25">
      <c r="A82" s="7"/>
      <c r="B82" s="7"/>
      <c r="C82" s="7"/>
      <c r="D82" s="7"/>
      <c r="F82" s="91"/>
      <c r="G82" s="91"/>
      <c r="H82" s="91"/>
      <c r="I82" s="91"/>
      <c r="J82" s="91"/>
      <c r="K82" s="91"/>
      <c r="L82" s="112"/>
      <c r="M82" s="112"/>
      <c r="N82" s="112"/>
      <c r="O82" s="112"/>
      <c r="P82" s="113"/>
      <c r="Q82" s="113"/>
      <c r="R82" s="113"/>
      <c r="S82" s="141"/>
    </row>
    <row r="83" spans="1:19" x14ac:dyDescent="0.25">
      <c r="A83" s="7"/>
      <c r="B83" s="7"/>
      <c r="C83" s="7"/>
      <c r="D83" s="7"/>
      <c r="F83" s="91"/>
      <c r="G83" s="91"/>
      <c r="H83" s="91"/>
      <c r="I83" s="91"/>
      <c r="J83" s="91"/>
      <c r="K83" s="91"/>
      <c r="L83" s="112"/>
      <c r="M83" s="112"/>
      <c r="N83" s="112"/>
      <c r="O83" s="112"/>
      <c r="P83" s="113"/>
      <c r="Q83" s="113"/>
      <c r="R83" s="113"/>
      <c r="S83" s="141"/>
    </row>
    <row r="84" spans="1:19" x14ac:dyDescent="0.25">
      <c r="A84" s="7"/>
      <c r="B84" s="7"/>
      <c r="C84" s="7"/>
      <c r="D84" s="7"/>
      <c r="F84" s="91"/>
      <c r="G84" s="91"/>
      <c r="H84" s="91"/>
      <c r="I84" s="91"/>
      <c r="J84" s="91"/>
      <c r="K84" s="91"/>
      <c r="L84" s="112"/>
      <c r="M84" s="112"/>
      <c r="N84" s="112"/>
      <c r="O84" s="112"/>
      <c r="P84" s="113"/>
      <c r="Q84" s="113"/>
      <c r="R84" s="113"/>
      <c r="S84" s="141"/>
    </row>
    <row r="85" spans="1:19" x14ac:dyDescent="0.25">
      <c r="A85" s="7"/>
      <c r="B85" s="7"/>
      <c r="C85" s="7"/>
      <c r="D85" s="7"/>
      <c r="F85" s="91"/>
      <c r="G85" s="91"/>
      <c r="H85" s="91"/>
      <c r="I85" s="91"/>
      <c r="J85" s="91"/>
      <c r="K85" s="91"/>
      <c r="L85" s="112"/>
      <c r="M85" s="112"/>
      <c r="N85" s="112"/>
      <c r="O85" s="112"/>
      <c r="P85" s="113"/>
      <c r="Q85" s="113"/>
      <c r="R85" s="113"/>
      <c r="S85" s="141"/>
    </row>
    <row r="86" spans="1:19" x14ac:dyDescent="0.25">
      <c r="A86" s="7"/>
      <c r="B86" s="7"/>
      <c r="C86" s="7"/>
      <c r="D86" s="7"/>
      <c r="F86" s="91"/>
      <c r="G86" s="91"/>
      <c r="H86" s="91"/>
      <c r="I86" s="91"/>
      <c r="J86" s="91"/>
      <c r="K86" s="91"/>
      <c r="L86" s="112"/>
      <c r="M86" s="112"/>
      <c r="N86" s="112"/>
      <c r="O86" s="112"/>
      <c r="P86" s="113"/>
      <c r="Q86" s="113"/>
      <c r="R86" s="113"/>
      <c r="S86" s="141"/>
    </row>
    <row r="87" spans="1:19" x14ac:dyDescent="0.25">
      <c r="A87" s="7"/>
      <c r="B87" s="7"/>
      <c r="C87" s="7"/>
      <c r="D87" s="7"/>
      <c r="F87" s="91"/>
      <c r="G87" s="91"/>
      <c r="H87" s="91"/>
      <c r="I87" s="91"/>
      <c r="J87" s="91"/>
      <c r="K87" s="91"/>
      <c r="L87" s="112"/>
      <c r="M87" s="112"/>
      <c r="N87" s="112"/>
      <c r="O87" s="112"/>
      <c r="P87" s="113"/>
      <c r="Q87" s="113"/>
      <c r="R87" s="113"/>
      <c r="S87" s="141"/>
    </row>
    <row r="88" spans="1:19" x14ac:dyDescent="0.25">
      <c r="A88" s="7"/>
      <c r="B88" s="7"/>
      <c r="C88" s="7"/>
      <c r="D88" s="7"/>
      <c r="F88" s="91"/>
      <c r="G88" s="91"/>
      <c r="H88" s="91"/>
      <c r="I88" s="91"/>
      <c r="J88" s="91"/>
      <c r="K88" s="91"/>
      <c r="L88" s="112"/>
      <c r="M88" s="112"/>
      <c r="N88" s="112"/>
      <c r="O88" s="112"/>
      <c r="P88" s="113"/>
      <c r="Q88" s="113"/>
      <c r="R88" s="113"/>
      <c r="S88" s="141"/>
    </row>
    <row r="89" spans="1:19" x14ac:dyDescent="0.25">
      <c r="A89" s="7"/>
      <c r="B89" s="7"/>
      <c r="C89" s="7"/>
      <c r="D89" s="7"/>
      <c r="F89" s="91"/>
      <c r="G89" s="91"/>
      <c r="H89" s="91"/>
      <c r="I89" s="91"/>
      <c r="J89" s="91"/>
      <c r="K89" s="91"/>
      <c r="L89" s="112"/>
      <c r="M89" s="112"/>
      <c r="N89" s="112"/>
      <c r="O89" s="112"/>
      <c r="P89" s="113"/>
      <c r="Q89" s="113"/>
      <c r="R89" s="113"/>
      <c r="S89" s="141"/>
    </row>
    <row r="90" spans="1:19" x14ac:dyDescent="0.25">
      <c r="A90" s="7"/>
      <c r="B90" s="7"/>
      <c r="C90" s="7"/>
      <c r="D90" s="7"/>
      <c r="F90" s="91"/>
      <c r="G90" s="91"/>
      <c r="H90" s="91"/>
      <c r="I90" s="91"/>
      <c r="J90" s="91"/>
      <c r="K90" s="91"/>
      <c r="L90" s="112"/>
      <c r="M90" s="112"/>
      <c r="N90" s="112"/>
      <c r="O90" s="112"/>
      <c r="P90" s="113"/>
      <c r="Q90" s="113"/>
      <c r="R90" s="113"/>
      <c r="S90" s="141"/>
    </row>
    <row r="91" spans="1:19" x14ac:dyDescent="0.25">
      <c r="A91" s="7"/>
      <c r="B91" s="7"/>
      <c r="C91" s="7"/>
      <c r="D91" s="7"/>
      <c r="F91" s="91"/>
      <c r="G91" s="91"/>
      <c r="H91" s="91"/>
      <c r="I91" s="91"/>
      <c r="J91" s="91"/>
      <c r="K91" s="91"/>
      <c r="L91" s="112"/>
      <c r="M91" s="112"/>
      <c r="N91" s="112"/>
      <c r="O91" s="112"/>
      <c r="P91" s="113"/>
      <c r="Q91" s="113"/>
      <c r="R91" s="113"/>
      <c r="S91" s="141"/>
    </row>
    <row r="92" spans="1:19" x14ac:dyDescent="0.25">
      <c r="A92" s="7"/>
      <c r="B92" s="7"/>
      <c r="C92" s="7"/>
      <c r="D92" s="7"/>
      <c r="F92" s="91"/>
      <c r="G92" s="91"/>
      <c r="H92" s="91"/>
      <c r="I92" s="91"/>
      <c r="J92" s="91"/>
      <c r="K92" s="91"/>
      <c r="L92" s="112"/>
      <c r="M92" s="112"/>
      <c r="N92" s="112"/>
      <c r="O92" s="112"/>
      <c r="P92" s="113"/>
      <c r="Q92" s="113"/>
      <c r="R92" s="113"/>
      <c r="S92" s="141"/>
    </row>
    <row r="93" spans="1:19" x14ac:dyDescent="0.25">
      <c r="A93" s="7"/>
      <c r="B93" s="7"/>
      <c r="C93" s="7"/>
      <c r="D93" s="7"/>
      <c r="F93" s="91"/>
      <c r="G93" s="91"/>
      <c r="H93" s="91"/>
      <c r="I93" s="91"/>
      <c r="J93" s="91"/>
      <c r="K93" s="91"/>
      <c r="L93" s="112"/>
      <c r="M93" s="112"/>
      <c r="N93" s="112"/>
      <c r="O93" s="112"/>
      <c r="P93" s="113"/>
      <c r="Q93" s="113"/>
      <c r="R93" s="113"/>
      <c r="S93" s="141"/>
    </row>
    <row r="94" spans="1:19" x14ac:dyDescent="0.25">
      <c r="A94" s="7"/>
      <c r="B94" s="7"/>
      <c r="C94" s="7"/>
      <c r="D94" s="7"/>
      <c r="F94" s="91"/>
      <c r="G94" s="91"/>
      <c r="H94" s="91"/>
      <c r="I94" s="91"/>
      <c r="J94" s="91"/>
      <c r="K94" s="91"/>
      <c r="L94" s="112"/>
      <c r="M94" s="112"/>
      <c r="N94" s="112"/>
      <c r="O94" s="112"/>
      <c r="P94" s="113"/>
      <c r="Q94" s="113"/>
      <c r="R94" s="113"/>
      <c r="S94" s="141"/>
    </row>
    <row r="95" spans="1:19" x14ac:dyDescent="0.25">
      <c r="A95" s="7"/>
      <c r="B95" s="7"/>
      <c r="C95" s="7"/>
      <c r="D95" s="7"/>
      <c r="F95" s="91"/>
      <c r="G95" s="91"/>
      <c r="H95" s="91"/>
      <c r="I95" s="91"/>
      <c r="J95" s="91"/>
      <c r="K95" s="91"/>
      <c r="L95" s="112"/>
      <c r="M95" s="112"/>
      <c r="N95" s="112"/>
      <c r="O95" s="112"/>
      <c r="P95" s="113"/>
      <c r="Q95" s="113"/>
      <c r="R95" s="113"/>
      <c r="S95" s="141"/>
    </row>
    <row r="96" spans="1:19" x14ac:dyDescent="0.25">
      <c r="A96" s="7"/>
      <c r="B96" s="7"/>
      <c r="C96" s="7"/>
      <c r="D96" s="7"/>
      <c r="F96" s="91"/>
      <c r="G96" s="91"/>
      <c r="H96" s="91"/>
      <c r="I96" s="91"/>
      <c r="J96" s="91"/>
      <c r="K96" s="91"/>
      <c r="L96" s="112"/>
      <c r="M96" s="112"/>
      <c r="N96" s="112"/>
      <c r="O96" s="112"/>
      <c r="P96" s="113"/>
      <c r="Q96" s="113"/>
      <c r="R96" s="113"/>
      <c r="S96" s="141"/>
    </row>
    <row r="97" spans="1:19" x14ac:dyDescent="0.25">
      <c r="A97" s="7"/>
      <c r="B97" s="7"/>
      <c r="C97" s="7"/>
      <c r="D97" s="7"/>
      <c r="F97" s="91"/>
      <c r="G97" s="91"/>
      <c r="H97" s="91"/>
      <c r="I97" s="91"/>
      <c r="J97" s="91"/>
      <c r="K97" s="91"/>
      <c r="L97" s="112"/>
      <c r="M97" s="112"/>
      <c r="N97" s="112"/>
      <c r="O97" s="112"/>
      <c r="P97" s="113"/>
      <c r="Q97" s="113"/>
      <c r="R97" s="113"/>
      <c r="S97" s="141"/>
    </row>
    <row r="98" spans="1:19" x14ac:dyDescent="0.25">
      <c r="A98" s="7"/>
      <c r="B98" s="7"/>
      <c r="C98" s="7"/>
      <c r="D98" s="7"/>
      <c r="F98" s="91"/>
      <c r="G98" s="91"/>
      <c r="H98" s="91"/>
      <c r="I98" s="91"/>
      <c r="J98" s="91"/>
      <c r="K98" s="91"/>
      <c r="L98" s="112"/>
      <c r="M98" s="112"/>
      <c r="N98" s="112"/>
      <c r="O98" s="112"/>
      <c r="P98" s="113"/>
      <c r="Q98" s="113"/>
      <c r="R98" s="113"/>
      <c r="S98" s="141"/>
    </row>
    <row r="99" spans="1:19" x14ac:dyDescent="0.25">
      <c r="A99" s="7"/>
      <c r="B99" s="7"/>
      <c r="C99" s="7"/>
      <c r="D99" s="7"/>
      <c r="F99" s="91"/>
      <c r="G99" s="91"/>
      <c r="H99" s="91"/>
      <c r="I99" s="91"/>
      <c r="J99" s="91"/>
      <c r="K99" s="91"/>
      <c r="L99" s="112"/>
      <c r="M99" s="112"/>
      <c r="N99" s="112"/>
      <c r="O99" s="112"/>
      <c r="P99" s="113"/>
      <c r="Q99" s="113"/>
      <c r="R99" s="113"/>
      <c r="S99" s="141"/>
    </row>
    <row r="100" spans="1:19" x14ac:dyDescent="0.25">
      <c r="A100" s="7"/>
      <c r="B100" s="7"/>
      <c r="C100" s="7"/>
      <c r="D100" s="7"/>
      <c r="F100" s="91"/>
      <c r="G100" s="91"/>
      <c r="H100" s="91"/>
      <c r="I100" s="91"/>
      <c r="J100" s="91"/>
      <c r="K100" s="91"/>
      <c r="L100" s="112"/>
      <c r="M100" s="112"/>
      <c r="N100" s="112"/>
      <c r="O100" s="112"/>
      <c r="P100" s="113"/>
      <c r="Q100" s="113"/>
      <c r="R100" s="113"/>
      <c r="S100" s="141"/>
    </row>
    <row r="101" spans="1:19" x14ac:dyDescent="0.25">
      <c r="A101" s="7"/>
      <c r="B101" s="7"/>
      <c r="C101" s="7"/>
      <c r="D101" s="7"/>
      <c r="F101" s="91"/>
      <c r="G101" s="91"/>
      <c r="H101" s="91"/>
      <c r="I101" s="91"/>
      <c r="J101" s="91"/>
      <c r="K101" s="91"/>
      <c r="L101" s="112"/>
      <c r="M101" s="112"/>
      <c r="N101" s="112"/>
      <c r="O101" s="112"/>
      <c r="P101" s="113"/>
      <c r="Q101" s="113"/>
      <c r="R101" s="113"/>
      <c r="S101" s="141"/>
    </row>
    <row r="102" spans="1:19" x14ac:dyDescent="0.25">
      <c r="A102" s="7"/>
      <c r="B102" s="7"/>
      <c r="C102" s="7"/>
      <c r="D102" s="7"/>
      <c r="F102" s="91"/>
      <c r="G102" s="91"/>
      <c r="H102" s="91"/>
      <c r="I102" s="91"/>
      <c r="J102" s="91"/>
      <c r="K102" s="91"/>
      <c r="L102" s="112"/>
      <c r="M102" s="112"/>
      <c r="N102" s="112"/>
      <c r="O102" s="112"/>
      <c r="P102" s="113"/>
      <c r="Q102" s="113"/>
      <c r="R102" s="113"/>
      <c r="S102" s="141"/>
    </row>
    <row r="103" spans="1:19" x14ac:dyDescent="0.25">
      <c r="A103" s="7"/>
      <c r="B103" s="7"/>
      <c r="C103" s="7"/>
      <c r="D103" s="7"/>
      <c r="F103" s="91"/>
      <c r="G103" s="91"/>
      <c r="H103" s="91"/>
      <c r="I103" s="91"/>
      <c r="J103" s="91"/>
      <c r="K103" s="91"/>
      <c r="L103" s="112"/>
      <c r="M103" s="112"/>
      <c r="N103" s="112"/>
      <c r="O103" s="112"/>
      <c r="P103" s="113"/>
      <c r="Q103" s="113"/>
      <c r="R103" s="113"/>
      <c r="S103" s="141"/>
    </row>
    <row r="104" spans="1:19" x14ac:dyDescent="0.25">
      <c r="A104" s="7"/>
      <c r="B104" s="7"/>
      <c r="C104" s="7"/>
      <c r="D104" s="7"/>
      <c r="F104" s="91"/>
      <c r="G104" s="91"/>
      <c r="H104" s="91"/>
      <c r="I104" s="91"/>
      <c r="J104" s="91"/>
      <c r="K104" s="91"/>
      <c r="L104" s="112"/>
      <c r="M104" s="112"/>
      <c r="N104" s="112"/>
      <c r="O104" s="112"/>
      <c r="P104" s="113"/>
      <c r="Q104" s="113"/>
      <c r="R104" s="113"/>
      <c r="S104" s="141"/>
    </row>
    <row r="105" spans="1:19" x14ac:dyDescent="0.25">
      <c r="A105" s="7"/>
      <c r="B105" s="7"/>
      <c r="C105" s="7"/>
      <c r="D105" s="7"/>
      <c r="F105" s="91"/>
      <c r="G105" s="91"/>
      <c r="H105" s="91"/>
      <c r="I105" s="91"/>
      <c r="J105" s="91"/>
      <c r="K105" s="91"/>
      <c r="L105" s="112"/>
      <c r="M105" s="112"/>
      <c r="N105" s="112"/>
      <c r="O105" s="112"/>
      <c r="P105" s="113"/>
      <c r="Q105" s="113"/>
      <c r="R105" s="113"/>
      <c r="S105" s="141"/>
    </row>
    <row r="106" spans="1:19" x14ac:dyDescent="0.25">
      <c r="A106" s="7"/>
      <c r="B106" s="7"/>
      <c r="C106" s="7"/>
      <c r="D106" s="7"/>
      <c r="F106" s="91"/>
      <c r="G106" s="91"/>
      <c r="H106" s="91"/>
      <c r="I106" s="91"/>
      <c r="J106" s="91"/>
      <c r="K106" s="91"/>
      <c r="L106" s="112"/>
      <c r="M106" s="112"/>
      <c r="N106" s="112"/>
      <c r="O106" s="112"/>
      <c r="P106" s="113"/>
      <c r="Q106" s="113"/>
      <c r="R106" s="113"/>
      <c r="S106" s="141"/>
    </row>
    <row r="107" spans="1:19" x14ac:dyDescent="0.25">
      <c r="A107" s="7"/>
      <c r="B107" s="7"/>
      <c r="C107" s="7"/>
      <c r="D107" s="7"/>
      <c r="F107" s="91"/>
      <c r="G107" s="91"/>
      <c r="H107" s="91"/>
      <c r="I107" s="91"/>
      <c r="J107" s="91"/>
      <c r="K107" s="91"/>
      <c r="L107" s="112"/>
      <c r="M107" s="112"/>
      <c r="N107" s="112"/>
      <c r="O107" s="112"/>
      <c r="P107" s="113"/>
      <c r="Q107" s="113"/>
      <c r="R107" s="113"/>
      <c r="S107" s="141"/>
    </row>
    <row r="108" spans="1:19" x14ac:dyDescent="0.25">
      <c r="A108" s="7"/>
      <c r="B108" s="7"/>
      <c r="C108" s="7"/>
      <c r="D108" s="7"/>
      <c r="F108" s="91"/>
      <c r="G108" s="91"/>
      <c r="H108" s="91"/>
      <c r="I108" s="91"/>
      <c r="J108" s="91"/>
      <c r="K108" s="91"/>
      <c r="L108" s="112"/>
      <c r="M108" s="112"/>
      <c r="N108" s="112"/>
      <c r="O108" s="112"/>
      <c r="P108" s="113"/>
      <c r="Q108" s="113"/>
      <c r="R108" s="113"/>
      <c r="S108" s="141"/>
    </row>
    <row r="109" spans="1:19" x14ac:dyDescent="0.25">
      <c r="A109" s="7"/>
      <c r="B109" s="7"/>
      <c r="C109" s="7"/>
      <c r="D109" s="7"/>
      <c r="F109" s="91"/>
      <c r="G109" s="91"/>
      <c r="H109" s="91"/>
      <c r="I109" s="91"/>
      <c r="J109" s="91"/>
      <c r="K109" s="91"/>
      <c r="L109" s="112"/>
      <c r="M109" s="112"/>
      <c r="N109" s="112"/>
      <c r="O109" s="112"/>
      <c r="P109" s="113"/>
      <c r="Q109" s="113"/>
      <c r="R109" s="113"/>
      <c r="S109" s="141"/>
    </row>
    <row r="110" spans="1:19" x14ac:dyDescent="0.25">
      <c r="A110" s="7"/>
      <c r="B110" s="7"/>
      <c r="C110" s="7"/>
      <c r="D110" s="7"/>
      <c r="F110" s="91"/>
      <c r="G110" s="91"/>
      <c r="H110" s="91"/>
      <c r="I110" s="91"/>
      <c r="J110" s="91"/>
      <c r="K110" s="91"/>
      <c r="L110" s="112"/>
      <c r="M110" s="112"/>
      <c r="N110" s="112"/>
      <c r="O110" s="112"/>
      <c r="P110" s="113"/>
      <c r="Q110" s="113"/>
      <c r="R110" s="113"/>
      <c r="S110" s="141"/>
    </row>
    <row r="111" spans="1:19" x14ac:dyDescent="0.25">
      <c r="A111" s="7"/>
      <c r="B111" s="7"/>
      <c r="C111" s="7"/>
      <c r="D111" s="7"/>
      <c r="F111" s="91"/>
      <c r="G111" s="91"/>
      <c r="H111" s="91"/>
      <c r="I111" s="91"/>
      <c r="J111" s="91"/>
      <c r="K111" s="91"/>
      <c r="L111" s="112"/>
      <c r="M111" s="112"/>
      <c r="N111" s="112"/>
      <c r="O111" s="112"/>
      <c r="P111" s="113"/>
      <c r="Q111" s="113"/>
      <c r="R111" s="113"/>
      <c r="S111" s="141"/>
    </row>
    <row r="112" spans="1:19" x14ac:dyDescent="0.25">
      <c r="A112" s="7"/>
      <c r="B112" s="7"/>
      <c r="C112" s="7"/>
      <c r="D112" s="7"/>
      <c r="F112" s="91"/>
      <c r="G112" s="91"/>
      <c r="H112" s="91"/>
      <c r="I112" s="91"/>
      <c r="J112" s="91"/>
      <c r="K112" s="91"/>
      <c r="L112" s="112"/>
      <c r="M112" s="112"/>
      <c r="N112" s="112"/>
      <c r="O112" s="112"/>
      <c r="P112" s="113"/>
      <c r="Q112" s="113"/>
      <c r="R112" s="113"/>
      <c r="S112" s="141"/>
    </row>
    <row r="113" spans="1:19" x14ac:dyDescent="0.25">
      <c r="A113" s="7"/>
      <c r="B113" s="7"/>
      <c r="C113" s="7"/>
      <c r="D113" s="7"/>
      <c r="F113" s="91"/>
      <c r="G113" s="91"/>
      <c r="H113" s="91"/>
      <c r="I113" s="91"/>
      <c r="J113" s="91"/>
      <c r="K113" s="91"/>
      <c r="L113" s="112"/>
      <c r="M113" s="112"/>
      <c r="N113" s="112"/>
      <c r="O113" s="112"/>
      <c r="P113" s="113"/>
      <c r="Q113" s="113"/>
      <c r="R113" s="113"/>
      <c r="S113" s="141"/>
    </row>
    <row r="114" spans="1:19" x14ac:dyDescent="0.25">
      <c r="A114" s="7"/>
      <c r="B114" s="7"/>
      <c r="C114" s="7"/>
      <c r="D114" s="7"/>
      <c r="F114" s="91"/>
      <c r="G114" s="91"/>
      <c r="H114" s="91"/>
      <c r="I114" s="91"/>
      <c r="J114" s="91"/>
      <c r="K114" s="91"/>
      <c r="L114" s="112"/>
      <c r="M114" s="112"/>
      <c r="N114" s="112"/>
      <c r="O114" s="112"/>
      <c r="P114" s="113"/>
      <c r="Q114" s="113"/>
      <c r="R114" s="113"/>
      <c r="S114" s="141"/>
    </row>
    <row r="115" spans="1:19" x14ac:dyDescent="0.25">
      <c r="A115" s="7"/>
      <c r="B115" s="7"/>
      <c r="C115" s="7"/>
      <c r="D115" s="7"/>
      <c r="F115" s="91"/>
      <c r="G115" s="91"/>
      <c r="H115" s="91"/>
      <c r="I115" s="91"/>
      <c r="J115" s="91"/>
      <c r="K115" s="91"/>
      <c r="L115" s="112"/>
      <c r="M115" s="112"/>
      <c r="N115" s="112"/>
      <c r="O115" s="112"/>
      <c r="P115" s="113"/>
      <c r="Q115" s="113"/>
      <c r="R115" s="113"/>
      <c r="S115" s="141"/>
    </row>
    <row r="116" spans="1:19" x14ac:dyDescent="0.25">
      <c r="A116" s="7"/>
      <c r="B116" s="7"/>
      <c r="C116" s="7"/>
      <c r="D116" s="7"/>
      <c r="F116" s="91"/>
      <c r="G116" s="91"/>
      <c r="H116" s="91"/>
      <c r="I116" s="91"/>
      <c r="J116" s="91"/>
      <c r="K116" s="91"/>
      <c r="L116" s="112"/>
      <c r="M116" s="112"/>
      <c r="N116" s="112"/>
      <c r="O116" s="112"/>
      <c r="P116" s="113"/>
      <c r="Q116" s="113"/>
      <c r="R116" s="113"/>
      <c r="S116" s="141"/>
    </row>
    <row r="117" spans="1:19" x14ac:dyDescent="0.25">
      <c r="A117" s="7"/>
      <c r="B117" s="7"/>
      <c r="C117" s="7"/>
      <c r="D117" s="7"/>
      <c r="F117" s="91"/>
      <c r="G117" s="91"/>
      <c r="H117" s="91"/>
      <c r="I117" s="91"/>
      <c r="J117" s="91"/>
      <c r="K117" s="91"/>
      <c r="L117" s="112"/>
      <c r="M117" s="112"/>
      <c r="N117" s="112"/>
      <c r="O117" s="112"/>
      <c r="P117" s="113"/>
      <c r="Q117" s="113"/>
      <c r="R117" s="113"/>
      <c r="S117" s="141"/>
    </row>
    <row r="118" spans="1:19" x14ac:dyDescent="0.25">
      <c r="A118" s="7"/>
      <c r="B118" s="7"/>
      <c r="C118" s="7"/>
      <c r="D118" s="7"/>
      <c r="F118" s="91"/>
      <c r="G118" s="91"/>
      <c r="H118" s="91"/>
      <c r="I118" s="91"/>
      <c r="J118" s="91"/>
      <c r="K118" s="91"/>
      <c r="L118" s="112"/>
      <c r="M118" s="112"/>
      <c r="N118" s="112"/>
      <c r="O118" s="112"/>
      <c r="P118" s="113"/>
      <c r="Q118" s="113"/>
      <c r="R118" s="113"/>
      <c r="S118" s="141"/>
    </row>
    <row r="119" spans="1:19" x14ac:dyDescent="0.25">
      <c r="A119" s="7"/>
      <c r="B119" s="7"/>
      <c r="C119" s="7"/>
      <c r="D119" s="7"/>
      <c r="F119" s="91"/>
      <c r="G119" s="91"/>
      <c r="H119" s="91"/>
      <c r="I119" s="91"/>
      <c r="J119" s="91"/>
      <c r="K119" s="91"/>
      <c r="L119" s="112"/>
      <c r="M119" s="112"/>
      <c r="N119" s="112"/>
      <c r="O119" s="112"/>
      <c r="P119" s="113"/>
      <c r="Q119" s="113"/>
      <c r="R119" s="113"/>
      <c r="S119" s="141"/>
    </row>
    <row r="120" spans="1:19" x14ac:dyDescent="0.25">
      <c r="A120" s="7"/>
      <c r="B120" s="7"/>
      <c r="C120" s="7"/>
      <c r="D120" s="7"/>
      <c r="F120" s="91"/>
      <c r="G120" s="91"/>
      <c r="H120" s="91"/>
      <c r="I120" s="91"/>
      <c r="J120" s="91"/>
      <c r="K120" s="91"/>
      <c r="L120" s="112"/>
      <c r="M120" s="112"/>
      <c r="N120" s="112"/>
      <c r="O120" s="112"/>
      <c r="P120" s="113"/>
      <c r="Q120" s="113"/>
      <c r="R120" s="113"/>
      <c r="S120" s="141"/>
    </row>
    <row r="121" spans="1:19" x14ac:dyDescent="0.25">
      <c r="A121" s="7"/>
      <c r="B121" s="7"/>
      <c r="C121" s="7"/>
      <c r="D121" s="7"/>
      <c r="F121" s="91"/>
      <c r="G121" s="91"/>
      <c r="H121" s="91"/>
      <c r="I121" s="91"/>
      <c r="J121" s="91"/>
      <c r="K121" s="91"/>
      <c r="L121" s="112"/>
      <c r="M121" s="112"/>
      <c r="N121" s="112"/>
      <c r="O121" s="112"/>
      <c r="P121" s="113"/>
      <c r="Q121" s="113"/>
      <c r="R121" s="113"/>
      <c r="S121" s="141"/>
    </row>
    <row r="122" spans="1:19" x14ac:dyDescent="0.25">
      <c r="A122" s="7"/>
      <c r="B122" s="7"/>
      <c r="C122" s="7"/>
      <c r="D122" s="7"/>
      <c r="F122" s="91"/>
      <c r="G122" s="91"/>
      <c r="H122" s="91"/>
      <c r="I122" s="91"/>
      <c r="J122" s="91"/>
      <c r="K122" s="91"/>
      <c r="L122" s="112"/>
      <c r="M122" s="112"/>
      <c r="N122" s="112"/>
      <c r="O122" s="112"/>
      <c r="P122" s="113"/>
      <c r="Q122" s="113"/>
      <c r="R122" s="113"/>
      <c r="S122" s="141"/>
    </row>
    <row r="123" spans="1:19" x14ac:dyDescent="0.25">
      <c r="A123" s="7"/>
      <c r="B123" s="7"/>
      <c r="C123" s="7"/>
      <c r="D123" s="7"/>
      <c r="F123" s="91"/>
      <c r="G123" s="91"/>
      <c r="H123" s="91"/>
      <c r="I123" s="91"/>
      <c r="J123" s="91"/>
      <c r="K123" s="91"/>
      <c r="L123" s="112"/>
      <c r="M123" s="112"/>
      <c r="N123" s="112"/>
      <c r="O123" s="112"/>
      <c r="P123" s="113"/>
      <c r="Q123" s="113"/>
      <c r="R123" s="113"/>
      <c r="S123" s="141"/>
    </row>
    <row r="124" spans="1:19" x14ac:dyDescent="0.25">
      <c r="A124" s="7"/>
      <c r="B124" s="7"/>
      <c r="C124" s="7"/>
      <c r="D124" s="7"/>
      <c r="F124" s="91"/>
      <c r="G124" s="91"/>
      <c r="H124" s="91"/>
      <c r="I124" s="91"/>
      <c r="J124" s="91"/>
      <c r="K124" s="91"/>
      <c r="L124" s="112"/>
      <c r="M124" s="112"/>
      <c r="N124" s="112"/>
      <c r="O124" s="112"/>
      <c r="P124" s="113"/>
      <c r="Q124" s="113"/>
      <c r="R124" s="113"/>
      <c r="S124" s="141"/>
    </row>
    <row r="125" spans="1:19" x14ac:dyDescent="0.25">
      <c r="A125" s="7"/>
      <c r="B125" s="7"/>
      <c r="C125" s="7"/>
      <c r="D125" s="7"/>
      <c r="F125" s="91"/>
      <c r="G125" s="91"/>
      <c r="H125" s="91"/>
      <c r="I125" s="91"/>
      <c r="J125" s="91"/>
      <c r="K125" s="91"/>
      <c r="L125" s="112"/>
      <c r="M125" s="112"/>
      <c r="N125" s="112"/>
      <c r="O125" s="112"/>
      <c r="P125" s="113"/>
      <c r="Q125" s="113"/>
      <c r="R125" s="113"/>
      <c r="S125" s="141"/>
    </row>
    <row r="126" spans="1:19" x14ac:dyDescent="0.25">
      <c r="A126" s="7"/>
      <c r="B126" s="7"/>
      <c r="C126" s="7"/>
      <c r="D126" s="7"/>
      <c r="F126" s="91"/>
      <c r="G126" s="91"/>
      <c r="H126" s="91"/>
      <c r="I126" s="91"/>
      <c r="J126" s="91"/>
      <c r="K126" s="91"/>
      <c r="L126" s="112"/>
      <c r="M126" s="112"/>
      <c r="N126" s="112"/>
      <c r="O126" s="112"/>
      <c r="P126" s="113"/>
      <c r="Q126" s="113"/>
      <c r="R126" s="113"/>
      <c r="S126" s="141"/>
    </row>
    <row r="127" spans="1:19" x14ac:dyDescent="0.25">
      <c r="A127" s="7"/>
      <c r="B127" s="7"/>
      <c r="C127" s="7"/>
      <c r="D127" s="7"/>
      <c r="F127" s="91"/>
      <c r="G127" s="91"/>
      <c r="H127" s="91"/>
      <c r="I127" s="91"/>
      <c r="J127" s="91"/>
      <c r="K127" s="91"/>
      <c r="L127" s="112"/>
      <c r="M127" s="112"/>
      <c r="N127" s="112"/>
      <c r="O127" s="112"/>
      <c r="P127" s="113"/>
      <c r="Q127" s="113"/>
      <c r="R127" s="113"/>
      <c r="S127" s="141"/>
    </row>
    <row r="128" spans="1:19" x14ac:dyDescent="0.25">
      <c r="A128" s="7"/>
      <c r="B128" s="7"/>
      <c r="C128" s="7"/>
      <c r="D128" s="7"/>
      <c r="F128" s="91"/>
      <c r="G128" s="91"/>
      <c r="H128" s="91"/>
      <c r="I128" s="91"/>
      <c r="J128" s="91"/>
      <c r="K128" s="91"/>
      <c r="L128" s="112"/>
      <c r="M128" s="112"/>
      <c r="N128" s="112"/>
      <c r="O128" s="112"/>
      <c r="P128" s="113"/>
      <c r="Q128" s="113"/>
      <c r="R128" s="113"/>
      <c r="S128" s="141"/>
    </row>
    <row r="129" spans="1:19" x14ac:dyDescent="0.25">
      <c r="A129" s="7"/>
      <c r="B129" s="7"/>
      <c r="C129" s="7"/>
      <c r="D129" s="7"/>
      <c r="F129" s="91"/>
      <c r="G129" s="91"/>
      <c r="H129" s="91"/>
      <c r="I129" s="91"/>
      <c r="J129" s="91"/>
      <c r="K129" s="91"/>
      <c r="L129" s="112"/>
      <c r="M129" s="112"/>
      <c r="N129" s="112"/>
      <c r="O129" s="112"/>
      <c r="P129" s="113"/>
      <c r="Q129" s="113"/>
      <c r="R129" s="113"/>
      <c r="S129" s="141"/>
    </row>
    <row r="130" spans="1:19" x14ac:dyDescent="0.25">
      <c r="A130" s="7"/>
      <c r="B130" s="7"/>
      <c r="C130" s="7"/>
      <c r="D130" s="7"/>
      <c r="F130" s="91"/>
      <c r="G130" s="91"/>
      <c r="H130" s="91"/>
      <c r="I130" s="91"/>
      <c r="J130" s="91"/>
      <c r="K130" s="91"/>
      <c r="L130" s="112"/>
      <c r="M130" s="112"/>
      <c r="N130" s="112"/>
      <c r="O130" s="112"/>
      <c r="P130" s="113"/>
      <c r="Q130" s="113"/>
      <c r="R130" s="113"/>
      <c r="S130" s="141"/>
    </row>
    <row r="131" spans="1:19" x14ac:dyDescent="0.25">
      <c r="A131" s="7"/>
      <c r="B131" s="7"/>
      <c r="C131" s="7"/>
      <c r="D131" s="7"/>
      <c r="F131" s="91"/>
      <c r="G131" s="91"/>
      <c r="H131" s="91"/>
      <c r="I131" s="91"/>
      <c r="J131" s="91"/>
      <c r="K131" s="91"/>
      <c r="L131" s="112"/>
      <c r="M131" s="112"/>
      <c r="N131" s="112"/>
      <c r="O131" s="112"/>
      <c r="P131" s="113"/>
      <c r="Q131" s="113"/>
      <c r="R131" s="113"/>
      <c r="S131" s="141"/>
    </row>
    <row r="132" spans="1:19" x14ac:dyDescent="0.25">
      <c r="A132" s="7"/>
      <c r="B132" s="7"/>
      <c r="C132" s="7"/>
      <c r="D132" s="7"/>
      <c r="F132" s="91"/>
      <c r="G132" s="91"/>
      <c r="H132" s="91"/>
      <c r="I132" s="91"/>
      <c r="J132" s="91"/>
      <c r="K132" s="91"/>
      <c r="L132" s="112"/>
      <c r="M132" s="112"/>
      <c r="N132" s="112"/>
      <c r="O132" s="112"/>
      <c r="P132" s="113"/>
      <c r="Q132" s="113"/>
      <c r="R132" s="113"/>
      <c r="S132" s="141"/>
    </row>
    <row r="133" spans="1:19" x14ac:dyDescent="0.25">
      <c r="A133" s="7"/>
      <c r="B133" s="7"/>
      <c r="C133" s="7"/>
      <c r="D133" s="7"/>
      <c r="F133" s="91"/>
      <c r="G133" s="91"/>
      <c r="H133" s="91"/>
      <c r="I133" s="91"/>
      <c r="J133" s="91"/>
      <c r="K133" s="91"/>
      <c r="L133" s="112"/>
      <c r="M133" s="112"/>
      <c r="N133" s="112"/>
      <c r="O133" s="112"/>
      <c r="P133" s="113"/>
      <c r="Q133" s="113"/>
      <c r="R133" s="113"/>
      <c r="S133" s="141"/>
    </row>
    <row r="134" spans="1:19" x14ac:dyDescent="0.25">
      <c r="A134" s="7"/>
      <c r="B134" s="7"/>
      <c r="C134" s="7"/>
      <c r="D134" s="7"/>
      <c r="F134" s="91"/>
      <c r="G134" s="91"/>
      <c r="H134" s="91"/>
      <c r="I134" s="91"/>
      <c r="J134" s="91"/>
      <c r="K134" s="91"/>
      <c r="L134" s="112"/>
      <c r="M134" s="112"/>
      <c r="N134" s="112"/>
      <c r="O134" s="112"/>
      <c r="P134" s="113"/>
      <c r="Q134" s="113"/>
      <c r="R134" s="113"/>
      <c r="S134" s="141"/>
    </row>
    <row r="135" spans="1:19" x14ac:dyDescent="0.25">
      <c r="A135" s="7"/>
      <c r="B135" s="7"/>
      <c r="C135" s="7"/>
      <c r="D135" s="7"/>
      <c r="F135" s="91"/>
      <c r="G135" s="91"/>
      <c r="H135" s="91"/>
      <c r="I135" s="91"/>
      <c r="J135" s="91"/>
      <c r="K135" s="91"/>
      <c r="L135" s="112"/>
      <c r="M135" s="112"/>
      <c r="N135" s="112"/>
      <c r="O135" s="112"/>
      <c r="P135" s="113"/>
      <c r="Q135" s="113"/>
      <c r="R135" s="113"/>
      <c r="S135" s="141"/>
    </row>
    <row r="136" spans="1:19" x14ac:dyDescent="0.25">
      <c r="A136" s="7"/>
      <c r="B136" s="7"/>
      <c r="C136" s="7"/>
      <c r="D136" s="7"/>
      <c r="F136" s="91"/>
      <c r="G136" s="91"/>
      <c r="H136" s="91"/>
      <c r="I136" s="91"/>
      <c r="J136" s="91"/>
      <c r="K136" s="91"/>
      <c r="L136" s="112"/>
      <c r="M136" s="112"/>
      <c r="N136" s="112"/>
      <c r="O136" s="112"/>
      <c r="P136" s="113"/>
      <c r="Q136" s="113"/>
      <c r="R136" s="113"/>
      <c r="S136" s="141"/>
    </row>
    <row r="137" spans="1:19" x14ac:dyDescent="0.25">
      <c r="A137" s="7"/>
      <c r="B137" s="7"/>
      <c r="C137" s="7"/>
      <c r="D137" s="7"/>
      <c r="F137" s="91"/>
      <c r="G137" s="91"/>
      <c r="H137" s="91"/>
      <c r="I137" s="91"/>
      <c r="J137" s="91"/>
      <c r="K137" s="91"/>
      <c r="L137" s="112"/>
      <c r="M137" s="112"/>
      <c r="N137" s="112"/>
      <c r="O137" s="112"/>
      <c r="P137" s="113"/>
      <c r="Q137" s="113"/>
      <c r="R137" s="113"/>
      <c r="S137" s="141"/>
    </row>
    <row r="138" spans="1:19" x14ac:dyDescent="0.25">
      <c r="A138" s="7"/>
      <c r="B138" s="7"/>
      <c r="C138" s="7"/>
      <c r="D138" s="7"/>
      <c r="F138" s="91"/>
      <c r="G138" s="91"/>
      <c r="H138" s="91"/>
      <c r="I138" s="91"/>
      <c r="J138" s="91"/>
      <c r="K138" s="91"/>
      <c r="L138" s="112"/>
      <c r="M138" s="112"/>
      <c r="N138" s="112"/>
      <c r="O138" s="112"/>
      <c r="P138" s="113"/>
      <c r="Q138" s="113"/>
      <c r="R138" s="113"/>
      <c r="S138" s="141"/>
    </row>
    <row r="139" spans="1:19" x14ac:dyDescent="0.25">
      <c r="A139" s="7"/>
      <c r="B139" s="7"/>
      <c r="C139" s="7"/>
      <c r="D139" s="7"/>
      <c r="F139" s="91"/>
      <c r="G139" s="91"/>
      <c r="H139" s="91"/>
      <c r="I139" s="91"/>
      <c r="J139" s="91"/>
      <c r="K139" s="91"/>
      <c r="L139" s="112"/>
      <c r="M139" s="112"/>
      <c r="N139" s="112"/>
      <c r="O139" s="112"/>
      <c r="P139" s="113"/>
      <c r="Q139" s="113"/>
      <c r="R139" s="113"/>
      <c r="S139" s="141"/>
    </row>
    <row r="140" spans="1:19" x14ac:dyDescent="0.25">
      <c r="A140" s="7"/>
      <c r="B140" s="7"/>
      <c r="C140" s="7"/>
      <c r="D140" s="7"/>
      <c r="F140" s="91"/>
      <c r="G140" s="91"/>
      <c r="H140" s="91"/>
      <c r="I140" s="91"/>
      <c r="J140" s="91"/>
      <c r="K140" s="91"/>
      <c r="L140" s="112"/>
      <c r="M140" s="112"/>
      <c r="N140" s="112"/>
      <c r="O140" s="112"/>
      <c r="P140" s="113"/>
      <c r="Q140" s="113"/>
      <c r="R140" s="113"/>
      <c r="S140" s="141"/>
    </row>
    <row r="141" spans="1:19" x14ac:dyDescent="0.25">
      <c r="A141" s="7"/>
      <c r="B141" s="7"/>
      <c r="C141" s="7"/>
      <c r="D141" s="7"/>
      <c r="F141" s="91"/>
      <c r="G141" s="91"/>
      <c r="H141" s="91"/>
      <c r="I141" s="91"/>
      <c r="J141" s="91"/>
      <c r="K141" s="91"/>
      <c r="L141" s="112"/>
      <c r="M141" s="112"/>
      <c r="N141" s="112"/>
      <c r="O141" s="112"/>
      <c r="P141" s="113"/>
      <c r="Q141" s="113"/>
      <c r="R141" s="113"/>
      <c r="S141" s="141"/>
    </row>
    <row r="142" spans="1:19" x14ac:dyDescent="0.25">
      <c r="A142" s="7"/>
      <c r="B142" s="7"/>
      <c r="C142" s="7"/>
      <c r="D142" s="7"/>
      <c r="F142" s="91"/>
      <c r="G142" s="91"/>
      <c r="H142" s="91"/>
      <c r="I142" s="91"/>
      <c r="J142" s="91"/>
      <c r="K142" s="91"/>
      <c r="L142" s="112"/>
      <c r="M142" s="112"/>
      <c r="N142" s="112"/>
      <c r="O142" s="112"/>
      <c r="P142" s="113"/>
      <c r="Q142" s="113"/>
      <c r="R142" s="113"/>
      <c r="S142" s="141"/>
    </row>
    <row r="143" spans="1:19" x14ac:dyDescent="0.25">
      <c r="A143" s="7"/>
      <c r="B143" s="7"/>
      <c r="C143" s="7"/>
      <c r="D143" s="7"/>
      <c r="F143" s="91"/>
      <c r="G143" s="91"/>
      <c r="H143" s="91"/>
      <c r="I143" s="91"/>
      <c r="J143" s="91"/>
      <c r="K143" s="91"/>
      <c r="L143" s="112"/>
      <c r="M143" s="112"/>
      <c r="N143" s="112"/>
      <c r="O143" s="112"/>
      <c r="P143" s="113"/>
      <c r="Q143" s="113"/>
      <c r="R143" s="113"/>
      <c r="S143" s="141"/>
    </row>
    <row r="144" spans="1:19" x14ac:dyDescent="0.25">
      <c r="A144" s="7"/>
      <c r="B144" s="7"/>
      <c r="C144" s="7"/>
      <c r="D144" s="7"/>
      <c r="F144" s="91"/>
      <c r="G144" s="91"/>
      <c r="H144" s="91"/>
      <c r="I144" s="91"/>
      <c r="J144" s="91"/>
      <c r="K144" s="91"/>
      <c r="L144" s="112"/>
      <c r="M144" s="112"/>
      <c r="N144" s="112"/>
      <c r="O144" s="112"/>
      <c r="P144" s="113"/>
      <c r="Q144" s="113"/>
      <c r="R144" s="113"/>
      <c r="S144" s="141"/>
    </row>
    <row r="145" spans="1:19" x14ac:dyDescent="0.25">
      <c r="A145" s="7"/>
      <c r="B145" s="7"/>
      <c r="C145" s="7"/>
      <c r="D145" s="7"/>
      <c r="F145" s="91"/>
      <c r="G145" s="91"/>
      <c r="H145" s="91"/>
      <c r="I145" s="91"/>
      <c r="J145" s="91"/>
      <c r="K145" s="91"/>
      <c r="L145" s="112"/>
      <c r="M145" s="112"/>
      <c r="N145" s="112"/>
      <c r="O145" s="112"/>
      <c r="P145" s="113"/>
      <c r="Q145" s="113"/>
      <c r="R145" s="113"/>
      <c r="S145" s="141"/>
    </row>
    <row r="146" spans="1:19" x14ac:dyDescent="0.25">
      <c r="A146" s="7"/>
      <c r="B146" s="7"/>
      <c r="C146" s="7"/>
      <c r="D146" s="7"/>
      <c r="F146" s="91"/>
      <c r="G146" s="91"/>
      <c r="H146" s="91"/>
      <c r="I146" s="91"/>
      <c r="J146" s="91"/>
      <c r="K146" s="91"/>
      <c r="L146" s="112"/>
      <c r="M146" s="112"/>
      <c r="N146" s="112"/>
      <c r="O146" s="112"/>
      <c r="P146" s="113"/>
      <c r="Q146" s="113"/>
      <c r="R146" s="113"/>
      <c r="S146" s="141"/>
    </row>
    <row r="147" spans="1:19" x14ac:dyDescent="0.25">
      <c r="A147" s="7"/>
      <c r="B147" s="7"/>
      <c r="C147" s="7"/>
      <c r="D147" s="7"/>
      <c r="F147" s="91"/>
      <c r="G147" s="91"/>
      <c r="H147" s="91"/>
      <c r="I147" s="91"/>
      <c r="J147" s="91"/>
      <c r="K147" s="91"/>
      <c r="L147" s="112"/>
      <c r="M147" s="112"/>
      <c r="N147" s="112"/>
      <c r="O147" s="112"/>
      <c r="P147" s="113"/>
      <c r="Q147" s="113"/>
      <c r="R147" s="113"/>
      <c r="S147" s="141"/>
    </row>
    <row r="148" spans="1:19" x14ac:dyDescent="0.25">
      <c r="A148" s="7"/>
      <c r="B148" s="7"/>
      <c r="C148" s="7"/>
      <c r="D148" s="7"/>
      <c r="F148" s="91"/>
      <c r="G148" s="91"/>
      <c r="H148" s="91"/>
      <c r="I148" s="91"/>
      <c r="J148" s="91"/>
      <c r="K148" s="91"/>
      <c r="L148" s="112"/>
      <c r="M148" s="112"/>
      <c r="N148" s="112"/>
      <c r="O148" s="112"/>
      <c r="P148" s="113"/>
      <c r="Q148" s="113"/>
      <c r="R148" s="113"/>
      <c r="S148" s="141"/>
    </row>
    <row r="149" spans="1:19" x14ac:dyDescent="0.25">
      <c r="A149" s="7"/>
      <c r="B149" s="7"/>
      <c r="C149" s="7"/>
      <c r="D149" s="7"/>
      <c r="F149" s="91"/>
      <c r="G149" s="91"/>
      <c r="H149" s="91"/>
      <c r="I149" s="91"/>
      <c r="J149" s="91"/>
      <c r="K149" s="91"/>
      <c r="L149" s="112"/>
      <c r="M149" s="112"/>
      <c r="N149" s="112"/>
      <c r="O149" s="112"/>
      <c r="P149" s="113"/>
      <c r="Q149" s="113"/>
      <c r="R149" s="113"/>
      <c r="S149" s="141"/>
    </row>
    <row r="150" spans="1:19" x14ac:dyDescent="0.25">
      <c r="A150" s="7"/>
      <c r="B150" s="7"/>
      <c r="C150" s="7"/>
      <c r="D150" s="7"/>
      <c r="F150" s="91"/>
      <c r="G150" s="91"/>
      <c r="H150" s="91"/>
      <c r="I150" s="91"/>
      <c r="J150" s="91"/>
      <c r="K150" s="91"/>
      <c r="L150" s="112"/>
      <c r="M150" s="112"/>
      <c r="N150" s="112"/>
      <c r="O150" s="112"/>
      <c r="P150" s="113"/>
      <c r="Q150" s="113"/>
      <c r="R150" s="113"/>
      <c r="S150" s="141"/>
    </row>
    <row r="151" spans="1:19" x14ac:dyDescent="0.25">
      <c r="A151" s="7"/>
      <c r="B151" s="7"/>
      <c r="C151" s="7"/>
      <c r="D151" s="7"/>
      <c r="F151" s="91"/>
      <c r="G151" s="91"/>
      <c r="H151" s="91"/>
      <c r="I151" s="91"/>
      <c r="J151" s="91"/>
      <c r="K151" s="91"/>
      <c r="L151" s="112"/>
      <c r="M151" s="112"/>
      <c r="N151" s="112"/>
      <c r="O151" s="112"/>
      <c r="P151" s="113"/>
      <c r="Q151" s="113"/>
      <c r="R151" s="113"/>
      <c r="S151" s="141"/>
    </row>
    <row r="152" spans="1:19" x14ac:dyDescent="0.25">
      <c r="A152" s="7"/>
      <c r="B152" s="7"/>
      <c r="C152" s="7"/>
      <c r="D152" s="7"/>
      <c r="F152" s="91"/>
      <c r="G152" s="91"/>
      <c r="H152" s="91"/>
      <c r="I152" s="91"/>
      <c r="J152" s="91"/>
      <c r="K152" s="91"/>
      <c r="L152" s="112"/>
      <c r="M152" s="112"/>
      <c r="N152" s="112"/>
      <c r="O152" s="112"/>
      <c r="P152" s="113"/>
      <c r="Q152" s="113"/>
      <c r="R152" s="113"/>
      <c r="S152" s="141"/>
    </row>
    <row r="153" spans="1:19" x14ac:dyDescent="0.25">
      <c r="A153" s="7"/>
      <c r="B153" s="7"/>
      <c r="C153" s="7"/>
      <c r="D153" s="7"/>
      <c r="F153" s="91"/>
      <c r="G153" s="91"/>
      <c r="H153" s="91"/>
      <c r="I153" s="91"/>
      <c r="J153" s="91"/>
      <c r="K153" s="91"/>
      <c r="L153" s="112"/>
      <c r="M153" s="112"/>
      <c r="N153" s="112"/>
      <c r="O153" s="112"/>
      <c r="P153" s="113"/>
      <c r="Q153" s="113"/>
      <c r="R153" s="113"/>
      <c r="S153" s="141"/>
    </row>
    <row r="154" spans="1:19" x14ac:dyDescent="0.25">
      <c r="A154" s="7"/>
      <c r="B154" s="7"/>
      <c r="C154" s="7"/>
      <c r="D154" s="7"/>
      <c r="F154" s="91"/>
      <c r="G154" s="91"/>
      <c r="H154" s="91"/>
      <c r="I154" s="91"/>
      <c r="J154" s="91"/>
      <c r="K154" s="91"/>
      <c r="L154" s="112"/>
      <c r="M154" s="112"/>
      <c r="N154" s="112"/>
      <c r="O154" s="112"/>
      <c r="P154" s="113"/>
      <c r="Q154" s="113"/>
      <c r="R154" s="113"/>
      <c r="S154" s="141"/>
    </row>
    <row r="155" spans="1:19" x14ac:dyDescent="0.25">
      <c r="A155" s="7"/>
      <c r="B155" s="7"/>
      <c r="C155" s="7"/>
      <c r="D155" s="7"/>
      <c r="F155" s="91"/>
      <c r="G155" s="91"/>
      <c r="H155" s="91"/>
      <c r="I155" s="91"/>
      <c r="J155" s="91"/>
      <c r="K155" s="91"/>
      <c r="L155" s="112"/>
      <c r="M155" s="112"/>
      <c r="N155" s="112"/>
      <c r="O155" s="112"/>
      <c r="P155" s="113"/>
      <c r="Q155" s="113"/>
      <c r="R155" s="113"/>
      <c r="S155" s="141"/>
    </row>
    <row r="156" spans="1:19" x14ac:dyDescent="0.25">
      <c r="A156" s="7"/>
      <c r="B156" s="7"/>
      <c r="C156" s="7"/>
      <c r="D156" s="7"/>
      <c r="F156" s="91"/>
      <c r="G156" s="91"/>
      <c r="H156" s="91"/>
      <c r="I156" s="91"/>
      <c r="J156" s="91"/>
      <c r="K156" s="91"/>
      <c r="L156" s="112"/>
      <c r="M156" s="112"/>
      <c r="N156" s="112"/>
      <c r="O156" s="112"/>
      <c r="P156" s="113"/>
      <c r="Q156" s="113"/>
      <c r="R156" s="113"/>
      <c r="S156" s="141"/>
    </row>
    <row r="157" spans="1:19" x14ac:dyDescent="0.25">
      <c r="A157" s="7"/>
      <c r="B157" s="7"/>
      <c r="C157" s="7"/>
      <c r="D157" s="7"/>
      <c r="F157" s="91"/>
      <c r="G157" s="91"/>
      <c r="H157" s="91"/>
      <c r="I157" s="91"/>
      <c r="J157" s="91"/>
      <c r="K157" s="91"/>
      <c r="L157" s="112"/>
      <c r="M157" s="112"/>
      <c r="N157" s="112"/>
      <c r="O157" s="112"/>
      <c r="P157" s="113"/>
      <c r="Q157" s="113"/>
      <c r="R157" s="113"/>
      <c r="S157" s="141"/>
    </row>
    <row r="158" spans="1:19" x14ac:dyDescent="0.25">
      <c r="A158" s="7"/>
      <c r="B158" s="7"/>
      <c r="C158" s="7"/>
      <c r="D158" s="7"/>
      <c r="F158" s="91"/>
      <c r="G158" s="91"/>
      <c r="H158" s="91"/>
      <c r="I158" s="91"/>
      <c r="J158" s="91"/>
      <c r="K158" s="91"/>
      <c r="L158" s="112"/>
      <c r="M158" s="112"/>
      <c r="N158" s="112"/>
      <c r="O158" s="112"/>
      <c r="P158" s="113"/>
      <c r="Q158" s="113"/>
      <c r="R158" s="113"/>
      <c r="S158" s="141"/>
    </row>
    <row r="159" spans="1:19" x14ac:dyDescent="0.25">
      <c r="A159" s="7"/>
      <c r="B159" s="7"/>
      <c r="C159" s="7"/>
      <c r="D159" s="7"/>
      <c r="F159" s="91"/>
      <c r="G159" s="91"/>
      <c r="H159" s="91"/>
      <c r="I159" s="91"/>
      <c r="J159" s="91"/>
      <c r="K159" s="91"/>
      <c r="L159" s="112"/>
      <c r="M159" s="112"/>
      <c r="N159" s="112"/>
      <c r="O159" s="112"/>
      <c r="P159" s="113"/>
      <c r="Q159" s="113"/>
      <c r="R159" s="113"/>
      <c r="S159" s="141"/>
    </row>
    <row r="160" spans="1:19" x14ac:dyDescent="0.25">
      <c r="A160" s="7"/>
      <c r="B160" s="7"/>
      <c r="C160" s="7"/>
      <c r="D160" s="7"/>
      <c r="F160" s="91"/>
      <c r="G160" s="91"/>
      <c r="H160" s="91"/>
      <c r="I160" s="91"/>
      <c r="J160" s="91"/>
      <c r="K160" s="91"/>
      <c r="L160" s="112"/>
      <c r="M160" s="112"/>
      <c r="N160" s="112"/>
      <c r="O160" s="112"/>
      <c r="P160" s="113"/>
      <c r="Q160" s="113"/>
      <c r="R160" s="113"/>
      <c r="S160" s="141"/>
    </row>
    <row r="161" spans="1:19" x14ac:dyDescent="0.25">
      <c r="A161" s="7"/>
      <c r="B161" s="7"/>
      <c r="C161" s="7"/>
      <c r="D161" s="7"/>
      <c r="F161" s="91"/>
      <c r="G161" s="91"/>
      <c r="H161" s="91"/>
      <c r="I161" s="91"/>
      <c r="J161" s="91"/>
      <c r="K161" s="91"/>
      <c r="L161" s="112"/>
      <c r="M161" s="112"/>
      <c r="N161" s="112"/>
      <c r="O161" s="112"/>
      <c r="P161" s="113"/>
      <c r="Q161" s="113"/>
      <c r="R161" s="113"/>
      <c r="S161" s="141"/>
    </row>
    <row r="162" spans="1:19" x14ac:dyDescent="0.25">
      <c r="A162" s="7"/>
      <c r="B162" s="7"/>
      <c r="C162" s="7"/>
      <c r="D162" s="7"/>
      <c r="F162" s="91"/>
      <c r="G162" s="91"/>
      <c r="H162" s="91"/>
      <c r="I162" s="91"/>
      <c r="J162" s="91"/>
      <c r="K162" s="91"/>
      <c r="L162" s="112"/>
      <c r="M162" s="112"/>
      <c r="N162" s="112"/>
      <c r="O162" s="112"/>
      <c r="P162" s="113"/>
      <c r="Q162" s="113"/>
      <c r="R162" s="113"/>
      <c r="S162" s="141"/>
    </row>
    <row r="163" spans="1:19" x14ac:dyDescent="0.25">
      <c r="A163" s="7"/>
      <c r="B163" s="7"/>
      <c r="C163" s="7"/>
      <c r="D163" s="7"/>
      <c r="F163" s="91"/>
      <c r="G163" s="91"/>
      <c r="H163" s="91"/>
      <c r="I163" s="91"/>
      <c r="J163" s="91"/>
      <c r="K163" s="91"/>
      <c r="L163" s="112"/>
      <c r="M163" s="112"/>
      <c r="N163" s="112"/>
      <c r="O163" s="112"/>
      <c r="P163" s="113"/>
      <c r="Q163" s="113"/>
      <c r="R163" s="113"/>
      <c r="S163" s="141"/>
    </row>
    <row r="164" spans="1:19" x14ac:dyDescent="0.25">
      <c r="A164" s="7"/>
      <c r="B164" s="7"/>
      <c r="C164" s="7"/>
      <c r="D164" s="7"/>
      <c r="F164" s="91"/>
      <c r="G164" s="91"/>
      <c r="H164" s="91"/>
      <c r="I164" s="91"/>
      <c r="J164" s="91"/>
      <c r="K164" s="91"/>
      <c r="L164" s="112"/>
      <c r="M164" s="112"/>
      <c r="N164" s="112"/>
      <c r="O164" s="112"/>
      <c r="P164" s="113"/>
      <c r="Q164" s="113"/>
      <c r="R164" s="113"/>
      <c r="S164" s="141"/>
    </row>
    <row r="165" spans="1:19" x14ac:dyDescent="0.25">
      <c r="A165" s="7"/>
      <c r="B165" s="7"/>
      <c r="C165" s="7"/>
      <c r="D165" s="7"/>
      <c r="F165" s="91"/>
      <c r="G165" s="91"/>
      <c r="H165" s="91"/>
      <c r="I165" s="91"/>
      <c r="J165" s="91"/>
      <c r="K165" s="91"/>
      <c r="L165" s="112"/>
      <c r="M165" s="112"/>
      <c r="N165" s="112"/>
      <c r="O165" s="112"/>
      <c r="P165" s="113"/>
      <c r="Q165" s="113"/>
      <c r="R165" s="113"/>
      <c r="S165" s="141"/>
    </row>
    <row r="166" spans="1:19" x14ac:dyDescent="0.25">
      <c r="A166" s="7"/>
      <c r="B166" s="7"/>
      <c r="C166" s="7"/>
      <c r="D166" s="7"/>
      <c r="F166" s="91"/>
      <c r="G166" s="91"/>
      <c r="H166" s="91"/>
      <c r="I166" s="91"/>
      <c r="J166" s="91"/>
      <c r="K166" s="91"/>
      <c r="L166" s="112"/>
      <c r="M166" s="112"/>
      <c r="N166" s="112"/>
      <c r="O166" s="112"/>
      <c r="P166" s="113"/>
      <c r="Q166" s="113"/>
      <c r="R166" s="113"/>
      <c r="S166" s="141"/>
    </row>
    <row r="167" spans="1:19" x14ac:dyDescent="0.25">
      <c r="A167" s="7"/>
      <c r="B167" s="7"/>
      <c r="C167" s="7"/>
      <c r="D167" s="7"/>
      <c r="F167" s="91"/>
      <c r="G167" s="91"/>
      <c r="H167" s="91"/>
      <c r="I167" s="91"/>
      <c r="J167" s="91"/>
      <c r="K167" s="91"/>
      <c r="L167" s="112"/>
      <c r="M167" s="112"/>
      <c r="N167" s="112"/>
      <c r="O167" s="112"/>
      <c r="P167" s="113"/>
      <c r="Q167" s="113"/>
      <c r="R167" s="113"/>
      <c r="S167" s="141"/>
    </row>
    <row r="168" spans="1:19" x14ac:dyDescent="0.25">
      <c r="A168" s="7"/>
      <c r="B168" s="7"/>
      <c r="C168" s="7"/>
      <c r="D168" s="7"/>
      <c r="F168" s="91"/>
      <c r="G168" s="91"/>
      <c r="H168" s="91"/>
      <c r="I168" s="91"/>
      <c r="J168" s="91"/>
      <c r="K168" s="91"/>
      <c r="L168" s="112"/>
      <c r="M168" s="112"/>
      <c r="N168" s="112"/>
      <c r="O168" s="112"/>
      <c r="P168" s="113"/>
      <c r="Q168" s="113"/>
      <c r="R168" s="113"/>
      <c r="S168" s="141"/>
    </row>
    <row r="169" spans="1:19" x14ac:dyDescent="0.25">
      <c r="A169" s="7"/>
      <c r="B169" s="7"/>
      <c r="C169" s="7"/>
      <c r="D169" s="7"/>
      <c r="F169" s="91"/>
      <c r="G169" s="91"/>
      <c r="H169" s="91"/>
      <c r="I169" s="91"/>
      <c r="J169" s="91"/>
      <c r="K169" s="91"/>
      <c r="L169" s="112"/>
      <c r="M169" s="112"/>
      <c r="N169" s="112"/>
      <c r="O169" s="112"/>
      <c r="P169" s="113"/>
      <c r="Q169" s="113"/>
      <c r="R169" s="113"/>
      <c r="S169" s="141"/>
    </row>
    <row r="170" spans="1:19" x14ac:dyDescent="0.25">
      <c r="A170" s="7"/>
      <c r="B170" s="7"/>
      <c r="C170" s="7"/>
      <c r="D170" s="7"/>
      <c r="F170" s="91"/>
      <c r="G170" s="91"/>
      <c r="H170" s="91"/>
      <c r="I170" s="91"/>
      <c r="J170" s="91"/>
      <c r="K170" s="91"/>
      <c r="L170" s="112"/>
      <c r="M170" s="112"/>
      <c r="N170" s="112"/>
      <c r="O170" s="112"/>
      <c r="P170" s="113"/>
      <c r="Q170" s="113"/>
      <c r="R170" s="113"/>
      <c r="S170" s="141"/>
    </row>
    <row r="171" spans="1:19" x14ac:dyDescent="0.25">
      <c r="A171" s="7"/>
      <c r="B171" s="7"/>
      <c r="C171" s="7"/>
      <c r="D171" s="7"/>
      <c r="F171" s="91"/>
      <c r="G171" s="91"/>
      <c r="H171" s="91"/>
      <c r="I171" s="91"/>
      <c r="J171" s="91"/>
      <c r="K171" s="91"/>
      <c r="L171" s="112"/>
      <c r="M171" s="112"/>
      <c r="N171" s="112"/>
      <c r="O171" s="112"/>
      <c r="P171" s="113"/>
      <c r="Q171" s="113"/>
      <c r="R171" s="113"/>
      <c r="S171" s="141"/>
    </row>
    <row r="172" spans="1:19" x14ac:dyDescent="0.25">
      <c r="A172" s="7"/>
      <c r="B172" s="7"/>
      <c r="C172" s="7"/>
      <c r="D172" s="7"/>
      <c r="F172" s="91"/>
      <c r="G172" s="91"/>
      <c r="H172" s="91"/>
      <c r="I172" s="91"/>
      <c r="J172" s="91"/>
      <c r="K172" s="91"/>
      <c r="L172" s="112"/>
      <c r="M172" s="112"/>
      <c r="N172" s="112"/>
      <c r="O172" s="112"/>
      <c r="P172" s="113"/>
      <c r="Q172" s="113"/>
      <c r="R172" s="113"/>
      <c r="S172" s="141"/>
    </row>
    <row r="173" spans="1:19" x14ac:dyDescent="0.25">
      <c r="A173" s="7"/>
      <c r="B173" s="7"/>
      <c r="C173" s="7"/>
      <c r="D173" s="7"/>
      <c r="F173" s="91"/>
      <c r="G173" s="91"/>
      <c r="H173" s="91"/>
      <c r="I173" s="91"/>
      <c r="J173" s="91"/>
      <c r="K173" s="91"/>
      <c r="L173" s="112"/>
      <c r="M173" s="112"/>
      <c r="N173" s="112"/>
      <c r="O173" s="112"/>
      <c r="P173" s="113"/>
      <c r="Q173" s="113"/>
      <c r="R173" s="113"/>
      <c r="S173" s="141"/>
    </row>
    <row r="174" spans="1:19" x14ac:dyDescent="0.25">
      <c r="A174" s="7"/>
      <c r="B174" s="7"/>
      <c r="C174" s="7"/>
      <c r="D174" s="7"/>
      <c r="F174" s="91"/>
      <c r="G174" s="91"/>
      <c r="H174" s="91"/>
      <c r="I174" s="91"/>
      <c r="J174" s="91"/>
      <c r="K174" s="91"/>
      <c r="L174" s="112"/>
      <c r="M174" s="112"/>
      <c r="N174" s="112"/>
      <c r="O174" s="112"/>
      <c r="P174" s="113"/>
      <c r="Q174" s="113"/>
      <c r="R174" s="113"/>
      <c r="S174" s="141"/>
    </row>
    <row r="175" spans="1:19" x14ac:dyDescent="0.25">
      <c r="A175" s="7"/>
      <c r="B175" s="7"/>
      <c r="C175" s="7"/>
      <c r="D175" s="7"/>
      <c r="F175" s="91"/>
      <c r="G175" s="91"/>
      <c r="H175" s="91"/>
      <c r="I175" s="91"/>
      <c r="J175" s="91"/>
      <c r="K175" s="91"/>
      <c r="L175" s="112"/>
      <c r="M175" s="112"/>
      <c r="N175" s="112"/>
      <c r="O175" s="112"/>
      <c r="P175" s="113"/>
      <c r="Q175" s="113"/>
      <c r="R175" s="113"/>
      <c r="S175" s="141"/>
    </row>
    <row r="176" spans="1:19" x14ac:dyDescent="0.25">
      <c r="A176" s="7"/>
      <c r="B176" s="7"/>
      <c r="C176" s="7"/>
      <c r="D176" s="7"/>
      <c r="F176" s="91"/>
      <c r="G176" s="91"/>
      <c r="H176" s="91"/>
      <c r="I176" s="91"/>
      <c r="J176" s="91"/>
      <c r="K176" s="91"/>
      <c r="L176" s="112"/>
      <c r="M176" s="112"/>
      <c r="N176" s="112"/>
      <c r="O176" s="112"/>
      <c r="P176" s="113"/>
      <c r="Q176" s="113"/>
      <c r="R176" s="113"/>
      <c r="S176" s="141"/>
    </row>
    <row r="177" spans="1:19" x14ac:dyDescent="0.25">
      <c r="A177" s="7"/>
      <c r="B177" s="7"/>
      <c r="C177" s="7"/>
      <c r="D177" s="7"/>
      <c r="F177" s="91"/>
      <c r="G177" s="91"/>
      <c r="H177" s="91"/>
      <c r="I177" s="91"/>
      <c r="J177" s="91"/>
      <c r="K177" s="91"/>
      <c r="L177" s="112"/>
      <c r="M177" s="112"/>
      <c r="N177" s="112"/>
      <c r="O177" s="112"/>
      <c r="P177" s="113"/>
      <c r="Q177" s="113"/>
      <c r="R177" s="113"/>
      <c r="S177" s="141"/>
    </row>
    <row r="178" spans="1:19" x14ac:dyDescent="0.25">
      <c r="A178" s="7"/>
      <c r="B178" s="7"/>
      <c r="C178" s="7"/>
      <c r="D178" s="7"/>
      <c r="F178" s="91"/>
      <c r="G178" s="91"/>
      <c r="H178" s="91"/>
      <c r="I178" s="91"/>
      <c r="J178" s="91"/>
      <c r="K178" s="91"/>
      <c r="L178" s="112"/>
      <c r="M178" s="112"/>
      <c r="N178" s="112"/>
      <c r="O178" s="112"/>
      <c r="P178" s="113"/>
      <c r="Q178" s="113"/>
      <c r="R178" s="113"/>
      <c r="S178" s="141"/>
    </row>
    <row r="179" spans="1:19" x14ac:dyDescent="0.25">
      <c r="A179" s="7"/>
      <c r="B179" s="7"/>
      <c r="C179" s="7"/>
      <c r="D179" s="7"/>
      <c r="F179" s="91"/>
      <c r="G179" s="91"/>
      <c r="H179" s="91"/>
      <c r="I179" s="91"/>
      <c r="J179" s="91"/>
      <c r="K179" s="91"/>
      <c r="L179" s="112"/>
      <c r="M179" s="112"/>
      <c r="N179" s="112"/>
      <c r="O179" s="112"/>
      <c r="P179" s="113"/>
      <c r="Q179" s="113"/>
      <c r="R179" s="113"/>
      <c r="S179" s="141"/>
    </row>
    <row r="180" spans="1:19" x14ac:dyDescent="0.25">
      <c r="A180" s="7"/>
      <c r="B180" s="7"/>
      <c r="C180" s="7"/>
      <c r="D180" s="7"/>
      <c r="F180" s="91"/>
      <c r="G180" s="91"/>
      <c r="H180" s="91"/>
      <c r="I180" s="91"/>
      <c r="J180" s="91"/>
      <c r="K180" s="91"/>
      <c r="L180" s="112"/>
      <c r="M180" s="112"/>
      <c r="N180" s="112"/>
      <c r="O180" s="112"/>
      <c r="P180" s="113"/>
      <c r="Q180" s="113"/>
      <c r="R180" s="113"/>
      <c r="S180" s="141"/>
    </row>
    <row r="181" spans="1:19" x14ac:dyDescent="0.25">
      <c r="A181" s="7"/>
      <c r="B181" s="7"/>
      <c r="C181" s="7"/>
      <c r="D181" s="7"/>
      <c r="F181" s="91"/>
      <c r="G181" s="91"/>
      <c r="H181" s="91"/>
      <c r="I181" s="91"/>
      <c r="J181" s="91"/>
      <c r="K181" s="91"/>
      <c r="L181" s="112"/>
      <c r="M181" s="112"/>
      <c r="N181" s="112"/>
      <c r="O181" s="112"/>
      <c r="P181" s="113"/>
      <c r="Q181" s="113"/>
      <c r="R181" s="113"/>
      <c r="S181" s="141"/>
    </row>
    <row r="182" spans="1:19" x14ac:dyDescent="0.25">
      <c r="A182" s="7"/>
      <c r="B182" s="7"/>
      <c r="C182" s="7"/>
      <c r="D182" s="7"/>
      <c r="F182" s="91"/>
      <c r="G182" s="91"/>
      <c r="H182" s="91"/>
      <c r="I182" s="91"/>
      <c r="J182" s="91"/>
      <c r="K182" s="91"/>
      <c r="L182" s="112"/>
      <c r="M182" s="112"/>
      <c r="N182" s="112"/>
      <c r="O182" s="112"/>
      <c r="P182" s="113"/>
      <c r="Q182" s="113"/>
      <c r="R182" s="113"/>
      <c r="S182" s="141"/>
    </row>
    <row r="183" spans="1:19" x14ac:dyDescent="0.25">
      <c r="A183" s="7"/>
      <c r="B183" s="7"/>
      <c r="C183" s="7"/>
      <c r="D183" s="7"/>
      <c r="F183" s="91"/>
      <c r="G183" s="91"/>
      <c r="H183" s="91"/>
      <c r="I183" s="91"/>
      <c r="J183" s="91"/>
      <c r="K183" s="91"/>
      <c r="L183" s="112"/>
      <c r="M183" s="112"/>
      <c r="N183" s="112"/>
      <c r="O183" s="112"/>
      <c r="P183" s="113"/>
      <c r="Q183" s="113"/>
      <c r="R183" s="113"/>
      <c r="S183" s="141"/>
    </row>
    <row r="184" spans="1:19" x14ac:dyDescent="0.25">
      <c r="A184" s="7"/>
      <c r="B184" s="7"/>
      <c r="C184" s="7"/>
      <c r="D184" s="7"/>
      <c r="F184" s="91"/>
      <c r="G184" s="91"/>
      <c r="H184" s="91"/>
      <c r="I184" s="91"/>
      <c r="J184" s="91"/>
      <c r="K184" s="91"/>
      <c r="L184" s="112"/>
      <c r="M184" s="112"/>
      <c r="N184" s="112"/>
      <c r="O184" s="112"/>
      <c r="P184" s="113"/>
      <c r="Q184" s="113"/>
      <c r="R184" s="113"/>
      <c r="S184" s="141"/>
    </row>
    <row r="185" spans="1:19" x14ac:dyDescent="0.25">
      <c r="A185" s="7"/>
      <c r="B185" s="7"/>
      <c r="C185" s="7"/>
      <c r="D185" s="7"/>
      <c r="F185" s="91"/>
      <c r="G185" s="91"/>
      <c r="H185" s="91"/>
      <c r="I185" s="91"/>
      <c r="J185" s="91"/>
      <c r="K185" s="91"/>
      <c r="L185" s="112"/>
      <c r="M185" s="112"/>
      <c r="N185" s="112"/>
      <c r="O185" s="112"/>
      <c r="P185" s="113"/>
      <c r="Q185" s="113"/>
      <c r="R185" s="113"/>
      <c r="S185" s="141"/>
    </row>
    <row r="186" spans="1:19" x14ac:dyDescent="0.25">
      <c r="A186" s="7"/>
      <c r="B186" s="7"/>
      <c r="C186" s="7"/>
      <c r="D186" s="7"/>
      <c r="F186" s="91"/>
      <c r="G186" s="91"/>
      <c r="H186" s="91"/>
      <c r="I186" s="91"/>
      <c r="J186" s="91"/>
      <c r="K186" s="91"/>
      <c r="L186" s="112"/>
      <c r="M186" s="112"/>
      <c r="N186" s="112"/>
      <c r="O186" s="112"/>
      <c r="P186" s="113"/>
      <c r="Q186" s="113"/>
      <c r="R186" s="113"/>
      <c r="S186" s="141"/>
    </row>
    <row r="187" spans="1:19" x14ac:dyDescent="0.25">
      <c r="A187" s="7"/>
      <c r="B187" s="7"/>
      <c r="C187" s="7"/>
      <c r="D187" s="7"/>
      <c r="F187" s="91"/>
      <c r="G187" s="91"/>
      <c r="H187" s="91"/>
      <c r="I187" s="91"/>
      <c r="J187" s="91"/>
      <c r="K187" s="91"/>
      <c r="L187" s="112"/>
      <c r="M187" s="112"/>
      <c r="N187" s="112"/>
      <c r="O187" s="112"/>
      <c r="P187" s="113"/>
      <c r="Q187" s="113"/>
      <c r="R187" s="113"/>
      <c r="S187" s="141"/>
    </row>
    <row r="188" spans="1:19" x14ac:dyDescent="0.25">
      <c r="A188" s="7"/>
      <c r="B188" s="7"/>
      <c r="C188" s="7"/>
      <c r="D188" s="7"/>
      <c r="F188" s="91"/>
      <c r="G188" s="91"/>
      <c r="H188" s="91"/>
      <c r="I188" s="91"/>
      <c r="J188" s="91"/>
      <c r="K188" s="91"/>
      <c r="L188" s="112"/>
      <c r="M188" s="112"/>
      <c r="N188" s="112"/>
      <c r="O188" s="112"/>
      <c r="P188" s="113"/>
      <c r="Q188" s="113"/>
      <c r="R188" s="113"/>
      <c r="S188" s="141"/>
    </row>
    <row r="189" spans="1:19" x14ac:dyDescent="0.25">
      <c r="A189" s="7"/>
      <c r="B189" s="7"/>
      <c r="C189" s="7"/>
      <c r="D189" s="7"/>
      <c r="F189" s="91"/>
      <c r="G189" s="91"/>
      <c r="H189" s="91"/>
      <c r="I189" s="91"/>
      <c r="J189" s="91"/>
      <c r="K189" s="91"/>
      <c r="L189" s="112"/>
      <c r="M189" s="112"/>
      <c r="N189" s="112"/>
      <c r="O189" s="112"/>
      <c r="P189" s="113"/>
      <c r="Q189" s="113"/>
      <c r="R189" s="113"/>
      <c r="S189" s="141"/>
    </row>
    <row r="190" spans="1:19" x14ac:dyDescent="0.25">
      <c r="A190" s="7"/>
      <c r="B190" s="7"/>
      <c r="C190" s="7"/>
      <c r="D190" s="7"/>
      <c r="F190" s="91"/>
      <c r="G190" s="91"/>
      <c r="H190" s="91"/>
      <c r="I190" s="91"/>
      <c r="J190" s="91"/>
      <c r="K190" s="91"/>
      <c r="L190" s="112"/>
      <c r="M190" s="112"/>
      <c r="N190" s="112"/>
      <c r="O190" s="112"/>
      <c r="P190" s="113"/>
      <c r="Q190" s="113"/>
      <c r="R190" s="113"/>
      <c r="S190" s="141"/>
    </row>
    <row r="191" spans="1:19" x14ac:dyDescent="0.25">
      <c r="A191" s="7"/>
      <c r="B191" s="7"/>
      <c r="C191" s="7"/>
      <c r="D191" s="7"/>
      <c r="F191" s="91"/>
      <c r="G191" s="91"/>
      <c r="H191" s="91"/>
      <c r="I191" s="91"/>
      <c r="J191" s="91"/>
      <c r="K191" s="91"/>
      <c r="L191" s="112"/>
      <c r="M191" s="112"/>
      <c r="N191" s="112"/>
      <c r="O191" s="112"/>
      <c r="P191" s="113"/>
      <c r="Q191" s="113"/>
      <c r="R191" s="113"/>
      <c r="S191" s="141"/>
    </row>
    <row r="192" spans="1:19" x14ac:dyDescent="0.25">
      <c r="A192" s="7"/>
      <c r="B192" s="7"/>
      <c r="C192" s="7"/>
      <c r="D192" s="7"/>
      <c r="F192" s="91"/>
      <c r="G192" s="91"/>
      <c r="H192" s="91"/>
      <c r="I192" s="91"/>
      <c r="J192" s="91"/>
      <c r="K192" s="91"/>
      <c r="L192" s="112"/>
      <c r="M192" s="112"/>
      <c r="N192" s="112"/>
      <c r="O192" s="112"/>
      <c r="P192" s="113"/>
      <c r="Q192" s="113"/>
      <c r="R192" s="113"/>
      <c r="S192" s="141"/>
    </row>
    <row r="193" spans="1:19" x14ac:dyDescent="0.25">
      <c r="A193" s="7"/>
      <c r="B193" s="7"/>
      <c r="C193" s="7"/>
      <c r="D193" s="7"/>
      <c r="F193" s="91"/>
      <c r="G193" s="91"/>
      <c r="H193" s="91"/>
      <c r="I193" s="91"/>
      <c r="J193" s="91"/>
      <c r="K193" s="91"/>
      <c r="L193" s="112"/>
      <c r="M193" s="112"/>
      <c r="N193" s="112"/>
      <c r="O193" s="112"/>
      <c r="P193" s="113"/>
      <c r="Q193" s="113"/>
      <c r="R193" s="113"/>
      <c r="S193" s="141"/>
    </row>
    <row r="194" spans="1:19" x14ac:dyDescent="0.25">
      <c r="A194" s="7"/>
      <c r="B194" s="7"/>
      <c r="C194" s="7"/>
      <c r="D194" s="7"/>
      <c r="F194" s="91"/>
      <c r="G194" s="91"/>
      <c r="H194" s="91"/>
      <c r="I194" s="91"/>
      <c r="J194" s="91"/>
      <c r="K194" s="91"/>
      <c r="L194" s="112"/>
      <c r="M194" s="112"/>
      <c r="N194" s="112"/>
      <c r="O194" s="112"/>
      <c r="P194" s="113"/>
      <c r="Q194" s="113"/>
      <c r="R194" s="113"/>
      <c r="S194" s="141"/>
    </row>
    <row r="195" spans="1:19" x14ac:dyDescent="0.25">
      <c r="A195" s="7"/>
      <c r="B195" s="7"/>
      <c r="C195" s="7"/>
      <c r="D195" s="7"/>
      <c r="F195" s="91"/>
      <c r="G195" s="91"/>
      <c r="H195" s="91"/>
      <c r="I195" s="91"/>
      <c r="J195" s="91"/>
      <c r="K195" s="91"/>
      <c r="L195" s="112"/>
      <c r="M195" s="112"/>
      <c r="N195" s="112"/>
      <c r="O195" s="112"/>
      <c r="P195" s="113"/>
      <c r="Q195" s="113"/>
      <c r="R195" s="113"/>
      <c r="S195" s="141"/>
    </row>
    <row r="196" spans="1:19" x14ac:dyDescent="0.25">
      <c r="A196" s="7"/>
      <c r="B196" s="7"/>
      <c r="C196" s="7"/>
      <c r="D196" s="7"/>
      <c r="F196" s="91"/>
      <c r="G196" s="91"/>
      <c r="H196" s="91"/>
      <c r="I196" s="91"/>
      <c r="J196" s="91"/>
      <c r="K196" s="91"/>
      <c r="L196" s="112"/>
      <c r="M196" s="112"/>
      <c r="N196" s="112"/>
      <c r="O196" s="112"/>
      <c r="P196" s="113"/>
      <c r="Q196" s="113"/>
      <c r="R196" s="113"/>
      <c r="S196" s="141"/>
    </row>
    <row r="197" spans="1:19" x14ac:dyDescent="0.25">
      <c r="A197" s="7"/>
      <c r="B197" s="7"/>
      <c r="C197" s="7"/>
      <c r="D197" s="7"/>
      <c r="F197" s="91"/>
      <c r="G197" s="91"/>
      <c r="H197" s="91"/>
      <c r="I197" s="91"/>
      <c r="J197" s="91"/>
      <c r="K197" s="91"/>
      <c r="L197" s="112"/>
      <c r="M197" s="112"/>
      <c r="N197" s="112"/>
      <c r="O197" s="112"/>
      <c r="P197" s="113"/>
      <c r="Q197" s="113"/>
      <c r="R197" s="113"/>
      <c r="S197" s="141"/>
    </row>
    <row r="198" spans="1:19" x14ac:dyDescent="0.25">
      <c r="F198" s="91"/>
      <c r="G198" s="91"/>
      <c r="H198" s="91"/>
      <c r="I198" s="91"/>
      <c r="J198" s="91"/>
      <c r="K198" s="91"/>
      <c r="L198" s="112"/>
      <c r="M198" s="112"/>
      <c r="N198" s="112"/>
      <c r="O198" s="112"/>
      <c r="P198" s="113"/>
      <c r="Q198" s="113"/>
      <c r="R198" s="113"/>
      <c r="S198" s="141"/>
    </row>
    <row r="199" spans="1:19" x14ac:dyDescent="0.25">
      <c r="F199" s="91"/>
      <c r="G199" s="91"/>
      <c r="H199" s="91"/>
      <c r="I199" s="91"/>
      <c r="J199" s="91"/>
      <c r="K199" s="91"/>
      <c r="L199" s="112"/>
      <c r="M199" s="112"/>
      <c r="N199" s="112"/>
      <c r="O199" s="112"/>
      <c r="P199" s="113"/>
      <c r="Q199" s="113"/>
      <c r="R199" s="113"/>
      <c r="S199" s="141"/>
    </row>
    <row r="200" spans="1:19" x14ac:dyDescent="0.25">
      <c r="F200" s="91"/>
      <c r="G200" s="91"/>
      <c r="H200" s="91"/>
      <c r="I200" s="91"/>
      <c r="J200" s="91"/>
      <c r="K200" s="91"/>
      <c r="L200" s="112"/>
      <c r="M200" s="112"/>
      <c r="N200" s="112"/>
      <c r="O200" s="112"/>
      <c r="P200" s="113"/>
      <c r="Q200" s="113"/>
      <c r="R200" s="113"/>
      <c r="S200" s="141"/>
    </row>
    <row r="201" spans="1:19" x14ac:dyDescent="0.25">
      <c r="F201" s="91"/>
      <c r="G201" s="91"/>
      <c r="H201" s="91"/>
      <c r="I201" s="91"/>
      <c r="J201" s="91"/>
      <c r="K201" s="91"/>
      <c r="L201" s="112"/>
      <c r="M201" s="112"/>
      <c r="N201" s="112"/>
      <c r="O201" s="112"/>
      <c r="P201" s="113"/>
      <c r="Q201" s="113"/>
      <c r="R201" s="113"/>
      <c r="S201" s="141"/>
    </row>
    <row r="202" spans="1:19" x14ac:dyDescent="0.25">
      <c r="F202" s="91"/>
      <c r="G202" s="91"/>
      <c r="H202" s="91"/>
      <c r="I202" s="91"/>
      <c r="J202" s="91"/>
      <c r="K202" s="91"/>
      <c r="L202" s="112"/>
      <c r="M202" s="112"/>
      <c r="N202" s="112"/>
      <c r="O202" s="112"/>
      <c r="P202" s="113"/>
      <c r="Q202" s="113"/>
      <c r="R202" s="113"/>
      <c r="S202" s="141"/>
    </row>
    <row r="203" spans="1:19" x14ac:dyDescent="0.25">
      <c r="F203" s="91"/>
      <c r="G203" s="91"/>
      <c r="H203" s="91"/>
      <c r="I203" s="91"/>
      <c r="J203" s="91"/>
      <c r="K203" s="91"/>
      <c r="L203" s="112"/>
      <c r="M203" s="112"/>
      <c r="N203" s="112"/>
      <c r="O203" s="112"/>
      <c r="P203" s="113"/>
      <c r="Q203" s="113"/>
      <c r="R203" s="113"/>
      <c r="S203" s="141"/>
    </row>
    <row r="204" spans="1:19" x14ac:dyDescent="0.25">
      <c r="F204" s="91"/>
      <c r="G204" s="91"/>
      <c r="H204" s="91"/>
      <c r="I204" s="91"/>
      <c r="J204" s="91"/>
      <c r="K204" s="91"/>
      <c r="L204" s="112"/>
      <c r="M204" s="112"/>
      <c r="N204" s="112"/>
      <c r="O204" s="112"/>
      <c r="P204" s="113"/>
      <c r="Q204" s="113"/>
      <c r="R204" s="113"/>
      <c r="S204" s="141"/>
    </row>
    <row r="205" spans="1:19" x14ac:dyDescent="0.25">
      <c r="F205" s="91"/>
      <c r="G205" s="91"/>
      <c r="H205" s="91"/>
      <c r="I205" s="91"/>
      <c r="J205" s="91"/>
      <c r="K205" s="91"/>
      <c r="L205" s="112"/>
      <c r="M205" s="112"/>
      <c r="N205" s="112"/>
      <c r="O205" s="112"/>
      <c r="P205" s="113"/>
      <c r="Q205" s="113"/>
      <c r="R205" s="113"/>
      <c r="S205" s="141"/>
    </row>
    <row r="206" spans="1:19" x14ac:dyDescent="0.25">
      <c r="F206" s="91"/>
      <c r="G206" s="91"/>
      <c r="H206" s="91"/>
      <c r="I206" s="91"/>
      <c r="J206" s="91"/>
      <c r="K206" s="91"/>
      <c r="L206" s="112"/>
      <c r="M206" s="112"/>
      <c r="N206" s="112"/>
      <c r="O206" s="112"/>
      <c r="P206" s="113"/>
      <c r="Q206" s="113"/>
      <c r="R206" s="113"/>
      <c r="S206" s="141"/>
    </row>
    <row r="207" spans="1:19" x14ac:dyDescent="0.25">
      <c r="F207" s="91"/>
      <c r="G207" s="91"/>
      <c r="H207" s="91"/>
      <c r="I207" s="91"/>
      <c r="J207" s="91"/>
      <c r="K207" s="91"/>
      <c r="L207" s="112"/>
      <c r="M207" s="112"/>
      <c r="N207" s="112"/>
      <c r="O207" s="112"/>
      <c r="P207" s="113"/>
      <c r="Q207" s="113"/>
      <c r="R207" s="113"/>
      <c r="S207" s="141"/>
    </row>
    <row r="208" spans="1:19" x14ac:dyDescent="0.25">
      <c r="F208" s="91"/>
      <c r="G208" s="91"/>
      <c r="H208" s="91"/>
      <c r="I208" s="91"/>
      <c r="J208" s="91"/>
      <c r="K208" s="91"/>
      <c r="L208" s="112"/>
      <c r="M208" s="112"/>
      <c r="N208" s="112"/>
      <c r="O208" s="112"/>
      <c r="P208" s="113"/>
      <c r="Q208" s="113"/>
      <c r="R208" s="113"/>
      <c r="S208" s="141"/>
    </row>
    <row r="209" spans="6:19" x14ac:dyDescent="0.25">
      <c r="F209" s="91"/>
      <c r="G209" s="91"/>
      <c r="H209" s="91"/>
      <c r="I209" s="91"/>
      <c r="J209" s="91"/>
      <c r="K209" s="91"/>
      <c r="L209" s="112"/>
      <c r="M209" s="112"/>
      <c r="N209" s="112"/>
      <c r="O209" s="112"/>
      <c r="P209" s="113"/>
      <c r="Q209" s="113"/>
      <c r="R209" s="113"/>
      <c r="S209" s="141"/>
    </row>
    <row r="210" spans="6:19" x14ac:dyDescent="0.25">
      <c r="F210" s="91"/>
      <c r="G210" s="91"/>
      <c r="H210" s="91"/>
      <c r="I210" s="91"/>
      <c r="J210" s="91"/>
      <c r="K210" s="91"/>
      <c r="L210" s="112"/>
      <c r="M210" s="112"/>
      <c r="N210" s="112"/>
      <c r="O210" s="112"/>
      <c r="P210" s="113"/>
      <c r="Q210" s="113"/>
      <c r="R210" s="113"/>
      <c r="S210" s="141"/>
    </row>
    <row r="211" spans="6:19" x14ac:dyDescent="0.25">
      <c r="F211" s="91"/>
      <c r="G211" s="91"/>
      <c r="H211" s="91"/>
      <c r="I211" s="91"/>
      <c r="J211" s="91"/>
      <c r="K211" s="91"/>
      <c r="L211" s="112"/>
      <c r="M211" s="112"/>
      <c r="N211" s="112"/>
      <c r="O211" s="112"/>
      <c r="P211" s="113"/>
      <c r="Q211" s="113"/>
      <c r="R211" s="113"/>
      <c r="S211" s="141"/>
    </row>
    <row r="212" spans="6:19" x14ac:dyDescent="0.25">
      <c r="F212" s="91"/>
      <c r="G212" s="91"/>
      <c r="H212" s="91"/>
      <c r="I212" s="91"/>
      <c r="J212" s="91"/>
      <c r="K212" s="91"/>
      <c r="L212" s="112"/>
      <c r="M212" s="112"/>
      <c r="N212" s="112"/>
      <c r="O212" s="112"/>
      <c r="P212" s="113"/>
      <c r="Q212" s="113"/>
      <c r="R212" s="113"/>
      <c r="S212" s="141"/>
    </row>
    <row r="213" spans="6:19" x14ac:dyDescent="0.25">
      <c r="F213" s="91"/>
      <c r="G213" s="91"/>
      <c r="H213" s="91"/>
      <c r="I213" s="91"/>
      <c r="J213" s="91"/>
      <c r="K213" s="91"/>
      <c r="L213" s="112"/>
      <c r="M213" s="112"/>
      <c r="N213" s="112"/>
      <c r="O213" s="112"/>
      <c r="P213" s="113"/>
      <c r="Q213" s="113"/>
      <c r="R213" s="113"/>
      <c r="S213" s="141"/>
    </row>
    <row r="214" spans="6:19" x14ac:dyDescent="0.25">
      <c r="F214" s="91"/>
      <c r="G214" s="91"/>
      <c r="H214" s="91"/>
      <c r="I214" s="91"/>
      <c r="J214" s="91"/>
      <c r="K214" s="91"/>
      <c r="L214" s="112"/>
      <c r="M214" s="112"/>
      <c r="N214" s="112"/>
      <c r="O214" s="112"/>
      <c r="P214" s="113"/>
      <c r="Q214" s="113"/>
      <c r="R214" s="113"/>
      <c r="S214" s="141"/>
    </row>
    <row r="215" spans="6:19" x14ac:dyDescent="0.25">
      <c r="F215" s="91"/>
      <c r="G215" s="91"/>
      <c r="H215" s="91"/>
      <c r="I215" s="91"/>
      <c r="J215" s="91"/>
      <c r="K215" s="91"/>
      <c r="L215" s="112"/>
      <c r="M215" s="112"/>
      <c r="N215" s="112"/>
      <c r="O215" s="112"/>
      <c r="P215" s="113"/>
      <c r="Q215" s="113"/>
      <c r="R215" s="113"/>
      <c r="S215" s="141"/>
    </row>
    <row r="216" spans="6:19" x14ac:dyDescent="0.25">
      <c r="F216" s="91"/>
      <c r="G216" s="91"/>
      <c r="H216" s="91"/>
      <c r="I216" s="91"/>
      <c r="J216" s="91"/>
      <c r="K216" s="91"/>
      <c r="L216" s="112"/>
      <c r="M216" s="112"/>
      <c r="N216" s="112"/>
      <c r="O216" s="112"/>
      <c r="P216" s="113"/>
      <c r="Q216" s="113"/>
      <c r="R216" s="113"/>
      <c r="S216" s="141"/>
    </row>
    <row r="217" spans="6:19" x14ac:dyDescent="0.25">
      <c r="F217" s="91"/>
      <c r="G217" s="91"/>
      <c r="H217" s="91"/>
      <c r="I217" s="91"/>
      <c r="J217" s="91"/>
      <c r="K217" s="91"/>
      <c r="L217" s="112"/>
      <c r="M217" s="112"/>
      <c r="N217" s="112"/>
      <c r="O217" s="112"/>
      <c r="P217" s="113"/>
      <c r="Q217" s="113"/>
      <c r="R217" s="113"/>
      <c r="S217" s="141"/>
    </row>
    <row r="218" spans="6:19" x14ac:dyDescent="0.25">
      <c r="F218" s="91"/>
      <c r="G218" s="91"/>
      <c r="H218" s="91"/>
      <c r="I218" s="91"/>
      <c r="J218" s="91"/>
      <c r="K218" s="91"/>
      <c r="L218" s="112"/>
      <c r="M218" s="112"/>
      <c r="N218" s="112"/>
      <c r="O218" s="112"/>
      <c r="P218" s="113"/>
      <c r="Q218" s="113"/>
      <c r="R218" s="113"/>
      <c r="S218" s="141"/>
    </row>
    <row r="219" spans="6:19" x14ac:dyDescent="0.25">
      <c r="F219" s="91"/>
      <c r="G219" s="91"/>
      <c r="H219" s="91"/>
      <c r="I219" s="91"/>
      <c r="J219" s="91"/>
      <c r="K219" s="91"/>
      <c r="L219" s="112"/>
      <c r="M219" s="112"/>
      <c r="N219" s="112"/>
      <c r="O219" s="112"/>
      <c r="P219" s="113"/>
      <c r="Q219" s="113"/>
      <c r="R219" s="113"/>
      <c r="S219" s="141"/>
    </row>
    <row r="220" spans="6:19" x14ac:dyDescent="0.25">
      <c r="F220" s="91"/>
      <c r="G220" s="91"/>
      <c r="H220" s="91"/>
      <c r="I220" s="91"/>
      <c r="J220" s="91"/>
      <c r="K220" s="91"/>
      <c r="L220" s="112"/>
      <c r="M220" s="112"/>
      <c r="N220" s="112"/>
      <c r="O220" s="112"/>
      <c r="P220" s="113"/>
      <c r="Q220" s="113"/>
      <c r="R220" s="113"/>
      <c r="S220" s="141"/>
    </row>
    <row r="221" spans="6:19" x14ac:dyDescent="0.25">
      <c r="F221" s="91"/>
      <c r="G221" s="91"/>
      <c r="H221" s="91"/>
      <c r="I221" s="91"/>
      <c r="J221" s="91"/>
      <c r="K221" s="91"/>
      <c r="L221" s="112"/>
      <c r="M221" s="112"/>
      <c r="N221" s="112"/>
      <c r="O221" s="112"/>
      <c r="P221" s="113"/>
      <c r="Q221" s="113"/>
      <c r="R221" s="113"/>
      <c r="S221" s="141"/>
    </row>
    <row r="222" spans="6:19" x14ac:dyDescent="0.25">
      <c r="F222" s="91"/>
      <c r="G222" s="91"/>
      <c r="H222" s="91"/>
      <c r="I222" s="91"/>
      <c r="J222" s="91"/>
      <c r="K222" s="91"/>
      <c r="L222" s="112"/>
      <c r="M222" s="112"/>
      <c r="N222" s="112"/>
      <c r="O222" s="112"/>
      <c r="P222" s="113"/>
      <c r="Q222" s="113"/>
      <c r="R222" s="113"/>
      <c r="S222" s="141"/>
    </row>
    <row r="223" spans="6:19" x14ac:dyDescent="0.25">
      <c r="F223" s="91"/>
      <c r="G223" s="91"/>
      <c r="H223" s="91"/>
      <c r="I223" s="91"/>
      <c r="J223" s="91"/>
      <c r="K223" s="91"/>
      <c r="L223" s="112"/>
      <c r="M223" s="112"/>
      <c r="N223" s="112"/>
      <c r="O223" s="112"/>
      <c r="P223" s="113"/>
      <c r="Q223" s="113"/>
      <c r="R223" s="113"/>
      <c r="S223" s="141"/>
    </row>
    <row r="224" spans="6:19" x14ac:dyDescent="0.25">
      <c r="F224" s="91"/>
      <c r="G224" s="91"/>
      <c r="H224" s="91"/>
      <c r="I224" s="91"/>
      <c r="J224" s="91"/>
      <c r="K224" s="91"/>
      <c r="L224" s="112"/>
      <c r="M224" s="112"/>
      <c r="N224" s="112"/>
      <c r="O224" s="112"/>
      <c r="P224" s="113"/>
      <c r="Q224" s="113"/>
      <c r="R224" s="113"/>
      <c r="S224" s="141"/>
    </row>
    <row r="225" spans="6:19" x14ac:dyDescent="0.25">
      <c r="F225" s="91"/>
      <c r="G225" s="91"/>
      <c r="H225" s="91"/>
      <c r="I225" s="91"/>
      <c r="J225" s="91"/>
      <c r="K225" s="91"/>
      <c r="L225" s="112"/>
      <c r="M225" s="112"/>
      <c r="N225" s="112"/>
      <c r="O225" s="112"/>
      <c r="P225" s="113"/>
      <c r="Q225" s="113"/>
      <c r="R225" s="113"/>
      <c r="S225" s="141"/>
    </row>
    <row r="226" spans="6:19" x14ac:dyDescent="0.25">
      <c r="F226" s="91"/>
      <c r="G226" s="91"/>
      <c r="H226" s="91"/>
      <c r="I226" s="91"/>
      <c r="J226" s="91"/>
      <c r="K226" s="91"/>
      <c r="L226" s="112"/>
      <c r="M226" s="112"/>
      <c r="N226" s="112"/>
      <c r="O226" s="112"/>
      <c r="P226" s="113"/>
      <c r="Q226" s="113"/>
      <c r="R226" s="113"/>
      <c r="S226" s="141"/>
    </row>
    <row r="227" spans="6:19" x14ac:dyDescent="0.25">
      <c r="F227" s="91"/>
      <c r="G227" s="91"/>
      <c r="H227" s="91"/>
      <c r="I227" s="91"/>
      <c r="J227" s="91"/>
      <c r="K227" s="91"/>
      <c r="L227" s="112"/>
      <c r="M227" s="112"/>
      <c r="N227" s="112"/>
      <c r="O227" s="112"/>
      <c r="P227" s="113"/>
      <c r="Q227" s="113"/>
      <c r="R227" s="113"/>
      <c r="S227" s="141"/>
    </row>
    <row r="228" spans="6:19" x14ac:dyDescent="0.25">
      <c r="F228" s="91"/>
      <c r="G228" s="91"/>
      <c r="H228" s="91"/>
      <c r="I228" s="91"/>
      <c r="J228" s="91"/>
      <c r="K228" s="91"/>
      <c r="L228" s="112"/>
      <c r="M228" s="112"/>
      <c r="N228" s="112"/>
      <c r="O228" s="112"/>
      <c r="P228" s="113"/>
      <c r="Q228" s="113"/>
      <c r="R228" s="113"/>
      <c r="S228" s="141"/>
    </row>
    <row r="229" spans="6:19" x14ac:dyDescent="0.25">
      <c r="F229" s="91"/>
      <c r="G229" s="91"/>
      <c r="H229" s="91"/>
      <c r="I229" s="91"/>
      <c r="J229" s="91"/>
      <c r="K229" s="91"/>
      <c r="L229" s="112"/>
      <c r="M229" s="112"/>
      <c r="N229" s="112"/>
      <c r="O229" s="112"/>
      <c r="P229" s="113"/>
      <c r="Q229" s="113"/>
      <c r="R229" s="113"/>
      <c r="S229" s="141"/>
    </row>
    <row r="230" spans="6:19" x14ac:dyDescent="0.25">
      <c r="F230" s="91"/>
      <c r="G230" s="91"/>
      <c r="H230" s="91"/>
      <c r="I230" s="91"/>
      <c r="J230" s="91"/>
      <c r="K230" s="91"/>
      <c r="L230" s="91"/>
      <c r="M230" s="91"/>
    </row>
    <row r="231" spans="6:19" x14ac:dyDescent="0.25">
      <c r="F231" s="91"/>
      <c r="G231" s="91"/>
      <c r="H231" s="91"/>
      <c r="I231" s="91"/>
      <c r="J231" s="91"/>
      <c r="K231" s="91"/>
      <c r="L231" s="91"/>
      <c r="M231" s="91"/>
    </row>
    <row r="232" spans="6:19" x14ac:dyDescent="0.25">
      <c r="F232" s="91"/>
      <c r="G232" s="91"/>
      <c r="H232" s="91"/>
      <c r="I232" s="91"/>
      <c r="J232" s="91"/>
      <c r="K232" s="91"/>
      <c r="L232" s="91"/>
      <c r="M232" s="91"/>
    </row>
    <row r="233" spans="6:19" x14ac:dyDescent="0.25">
      <c r="F233" s="91"/>
      <c r="G233" s="91"/>
      <c r="H233" s="91"/>
      <c r="I233" s="91"/>
      <c r="J233" s="91"/>
      <c r="K233" s="91"/>
      <c r="L233" s="91"/>
      <c r="M233" s="91"/>
    </row>
    <row r="234" spans="6:19" x14ac:dyDescent="0.25">
      <c r="F234" s="91"/>
      <c r="G234" s="91"/>
      <c r="H234" s="91"/>
      <c r="I234" s="91"/>
      <c r="J234" s="91"/>
      <c r="K234" s="91"/>
      <c r="L234" s="91"/>
      <c r="M234" s="91"/>
    </row>
    <row r="235" spans="6:19" x14ac:dyDescent="0.25">
      <c r="F235" s="91"/>
      <c r="G235" s="91"/>
      <c r="H235" s="91"/>
      <c r="I235" s="91"/>
      <c r="J235" s="91"/>
      <c r="K235" s="91"/>
      <c r="L235" s="91"/>
      <c r="M235" s="91"/>
    </row>
    <row r="236" spans="6:19" x14ac:dyDescent="0.25">
      <c r="F236" s="91"/>
      <c r="G236" s="91"/>
      <c r="H236" s="91"/>
      <c r="I236" s="91"/>
      <c r="J236" s="91"/>
      <c r="K236" s="91"/>
      <c r="L236" s="91"/>
      <c r="M236" s="91"/>
    </row>
    <row r="237" spans="6:19" x14ac:dyDescent="0.25">
      <c r="F237" s="91"/>
      <c r="G237" s="91"/>
      <c r="H237" s="91"/>
      <c r="I237" s="91"/>
      <c r="J237" s="91"/>
      <c r="K237" s="91"/>
      <c r="L237" s="91"/>
      <c r="M237" s="91"/>
    </row>
    <row r="238" spans="6:19" x14ac:dyDescent="0.25">
      <c r="F238" s="91"/>
      <c r="G238" s="91"/>
      <c r="H238" s="91"/>
      <c r="I238" s="91"/>
      <c r="J238" s="91"/>
      <c r="K238" s="91"/>
      <c r="L238" s="91"/>
      <c r="M238" s="91"/>
    </row>
    <row r="239" spans="6:19" x14ac:dyDescent="0.25">
      <c r="F239" s="91"/>
      <c r="G239" s="91"/>
      <c r="H239" s="91"/>
      <c r="I239" s="91"/>
      <c r="J239" s="91"/>
      <c r="K239" s="91"/>
      <c r="L239" s="91"/>
      <c r="M239" s="91"/>
    </row>
    <row r="240" spans="6:19" x14ac:dyDescent="0.25">
      <c r="F240" s="91"/>
      <c r="G240" s="91"/>
      <c r="H240" s="91"/>
      <c r="I240" s="91"/>
      <c r="J240" s="91"/>
      <c r="K240" s="91"/>
      <c r="L240" s="91"/>
      <c r="M240" s="91"/>
    </row>
    <row r="241" spans="6:13" x14ac:dyDescent="0.25">
      <c r="F241" s="91"/>
      <c r="G241" s="91"/>
      <c r="H241" s="91"/>
      <c r="I241" s="91"/>
      <c r="J241" s="91"/>
      <c r="K241" s="91"/>
      <c r="L241" s="91"/>
      <c r="M241" s="91"/>
    </row>
    <row r="242" spans="6:13" x14ac:dyDescent="0.25">
      <c r="F242" s="91"/>
      <c r="G242" s="91"/>
      <c r="H242" s="91"/>
      <c r="I242" s="91"/>
      <c r="J242" s="91"/>
      <c r="K242" s="91"/>
      <c r="L242" s="91"/>
      <c r="M242" s="91"/>
    </row>
    <row r="243" spans="6:13" x14ac:dyDescent="0.25">
      <c r="F243" s="91"/>
      <c r="G243" s="91"/>
      <c r="H243" s="91"/>
      <c r="I243" s="91"/>
      <c r="J243" s="91"/>
      <c r="K243" s="91"/>
      <c r="L243" s="91"/>
      <c r="M243" s="91"/>
    </row>
    <row r="244" spans="6:13" x14ac:dyDescent="0.25">
      <c r="F244" s="91"/>
      <c r="G244" s="91"/>
      <c r="H244" s="91"/>
      <c r="I244" s="91"/>
      <c r="J244" s="91"/>
      <c r="K244" s="91"/>
      <c r="L244" s="91"/>
      <c r="M244" s="91"/>
    </row>
    <row r="245" spans="6:13" x14ac:dyDescent="0.25">
      <c r="F245" s="91"/>
      <c r="G245" s="91"/>
      <c r="H245" s="91"/>
      <c r="I245" s="91"/>
      <c r="J245" s="91"/>
      <c r="K245" s="91"/>
      <c r="L245" s="91"/>
      <c r="M245" s="91"/>
    </row>
    <row r="246" spans="6:13" x14ac:dyDescent="0.25">
      <c r="F246" s="91"/>
      <c r="G246" s="91"/>
      <c r="H246" s="91"/>
      <c r="I246" s="91"/>
      <c r="J246" s="91"/>
      <c r="K246" s="91"/>
      <c r="L246" s="91"/>
      <c r="M246" s="91"/>
    </row>
    <row r="247" spans="6:13" x14ac:dyDescent="0.25">
      <c r="F247" s="91"/>
      <c r="G247" s="91"/>
      <c r="H247" s="91"/>
      <c r="I247" s="91"/>
      <c r="J247" s="91"/>
      <c r="K247" s="91"/>
      <c r="L247" s="91"/>
      <c r="M247" s="91"/>
    </row>
    <row r="248" spans="6:13" x14ac:dyDescent="0.25">
      <c r="F248" s="91"/>
      <c r="G248" s="91"/>
      <c r="H248" s="91"/>
      <c r="I248" s="91"/>
      <c r="J248" s="91"/>
      <c r="K248" s="91"/>
      <c r="L248" s="91"/>
      <c r="M248" s="91"/>
    </row>
    <row r="249" spans="6:13" x14ac:dyDescent="0.25">
      <c r="F249" s="91"/>
      <c r="G249" s="91"/>
      <c r="H249" s="91"/>
      <c r="I249" s="91"/>
      <c r="J249" s="91"/>
      <c r="K249" s="91"/>
      <c r="L249" s="91"/>
      <c r="M249" s="91"/>
    </row>
    <row r="250" spans="6:13" x14ac:dyDescent="0.25">
      <c r="F250" s="91"/>
      <c r="G250" s="91"/>
      <c r="H250" s="91"/>
      <c r="I250" s="91"/>
      <c r="J250" s="91"/>
      <c r="K250" s="91"/>
      <c r="L250" s="91"/>
      <c r="M250" s="91"/>
    </row>
    <row r="251" spans="6:13" x14ac:dyDescent="0.25">
      <c r="F251" s="91"/>
      <c r="G251" s="91"/>
      <c r="H251" s="91"/>
      <c r="I251" s="91"/>
      <c r="J251" s="91"/>
      <c r="K251" s="91"/>
      <c r="L251" s="91"/>
      <c r="M251" s="91"/>
    </row>
    <row r="252" spans="6:13" x14ac:dyDescent="0.25">
      <c r="F252" s="91"/>
      <c r="G252" s="91"/>
      <c r="H252" s="91"/>
      <c r="I252" s="91"/>
      <c r="J252" s="91"/>
      <c r="K252" s="91"/>
      <c r="L252" s="91"/>
      <c r="M252" s="91"/>
    </row>
    <row r="253" spans="6:13" x14ac:dyDescent="0.25">
      <c r="F253" s="91"/>
      <c r="G253" s="91"/>
      <c r="H253" s="91"/>
      <c r="I253" s="91"/>
      <c r="J253" s="91"/>
      <c r="K253" s="91"/>
      <c r="L253" s="91"/>
      <c r="M253" s="91"/>
    </row>
    <row r="254" spans="6:13" x14ac:dyDescent="0.25">
      <c r="F254" s="91"/>
      <c r="G254" s="91"/>
      <c r="H254" s="91"/>
      <c r="I254" s="91"/>
      <c r="J254" s="91"/>
      <c r="K254" s="91"/>
      <c r="L254" s="91"/>
      <c r="M254" s="91"/>
    </row>
    <row r="255" spans="6:13" x14ac:dyDescent="0.25">
      <c r="F255" s="91"/>
      <c r="G255" s="91"/>
      <c r="H255" s="91"/>
      <c r="I255" s="91"/>
      <c r="J255" s="91"/>
      <c r="K255" s="91"/>
      <c r="L255" s="91"/>
      <c r="M255" s="91"/>
    </row>
    <row r="256" spans="6:13" x14ac:dyDescent="0.25">
      <c r="F256" s="91"/>
      <c r="G256" s="91"/>
      <c r="H256" s="91"/>
      <c r="I256" s="91"/>
      <c r="J256" s="91"/>
      <c r="K256" s="91"/>
      <c r="L256" s="91"/>
      <c r="M256" s="91"/>
    </row>
    <row r="257" spans="6:13" x14ac:dyDescent="0.25">
      <c r="F257" s="91"/>
      <c r="G257" s="91"/>
      <c r="H257" s="91"/>
      <c r="I257" s="91"/>
      <c r="J257" s="91"/>
      <c r="K257" s="91"/>
      <c r="L257" s="91"/>
      <c r="M257" s="91"/>
    </row>
    <row r="258" spans="6:13" x14ac:dyDescent="0.25">
      <c r="F258" s="91"/>
      <c r="G258" s="91"/>
      <c r="H258" s="91"/>
      <c r="I258" s="91"/>
      <c r="J258" s="91"/>
      <c r="K258" s="91"/>
      <c r="L258" s="91"/>
      <c r="M258" s="91"/>
    </row>
    <row r="259" spans="6:13" x14ac:dyDescent="0.25">
      <c r="F259" s="91"/>
      <c r="G259" s="91"/>
      <c r="H259" s="91"/>
      <c r="I259" s="91"/>
      <c r="J259" s="91"/>
      <c r="K259" s="91"/>
      <c r="L259" s="91"/>
      <c r="M259" s="91"/>
    </row>
    <row r="260" spans="6:13" x14ac:dyDescent="0.25">
      <c r="F260" s="91"/>
      <c r="G260" s="91"/>
      <c r="H260" s="91"/>
      <c r="I260" s="91"/>
      <c r="J260" s="91"/>
      <c r="K260" s="91"/>
      <c r="L260" s="91"/>
      <c r="M260" s="91"/>
    </row>
    <row r="261" spans="6:13" x14ac:dyDescent="0.25">
      <c r="F261" s="91"/>
      <c r="G261" s="91"/>
      <c r="H261" s="91"/>
      <c r="I261" s="91"/>
      <c r="J261" s="91"/>
      <c r="K261" s="91"/>
      <c r="L261" s="91"/>
      <c r="M261" s="91"/>
    </row>
    <row r="262" spans="6:13" x14ac:dyDescent="0.25">
      <c r="F262" s="91"/>
      <c r="G262" s="91"/>
      <c r="H262" s="91"/>
      <c r="I262" s="91"/>
      <c r="J262" s="91"/>
      <c r="K262" s="91"/>
      <c r="L262" s="91"/>
      <c r="M262" s="91"/>
    </row>
    <row r="263" spans="6:13" x14ac:dyDescent="0.25">
      <c r="F263" s="91"/>
      <c r="G263" s="91"/>
      <c r="H263" s="91"/>
      <c r="I263" s="91"/>
      <c r="J263" s="91"/>
      <c r="K263" s="91"/>
      <c r="L263" s="91"/>
      <c r="M263" s="91"/>
    </row>
    <row r="264" spans="6:13" x14ac:dyDescent="0.25">
      <c r="F264" s="91"/>
      <c r="G264" s="91"/>
      <c r="H264" s="91"/>
      <c r="I264" s="91"/>
      <c r="J264" s="91"/>
      <c r="K264" s="91"/>
      <c r="L264" s="91"/>
      <c r="M264" s="91"/>
    </row>
    <row r="265" spans="6:13" x14ac:dyDescent="0.25">
      <c r="F265" s="91"/>
      <c r="G265" s="91"/>
      <c r="H265" s="91"/>
      <c r="I265" s="91"/>
      <c r="J265" s="91"/>
      <c r="K265" s="91"/>
      <c r="L265" s="91"/>
      <c r="M265" s="91"/>
    </row>
    <row r="266" spans="6:13" x14ac:dyDescent="0.25">
      <c r="F266" s="91"/>
      <c r="G266" s="91"/>
      <c r="H266" s="91"/>
      <c r="I266" s="91"/>
      <c r="J266" s="91"/>
      <c r="K266" s="91"/>
      <c r="L266" s="91"/>
      <c r="M266" s="91"/>
    </row>
    <row r="267" spans="6:13" x14ac:dyDescent="0.25">
      <c r="F267" s="91"/>
      <c r="G267" s="91"/>
      <c r="H267" s="91"/>
      <c r="I267" s="91"/>
      <c r="J267" s="91"/>
      <c r="K267" s="91"/>
      <c r="L267" s="91"/>
      <c r="M267" s="91"/>
    </row>
    <row r="268" spans="6:13" x14ac:dyDescent="0.25">
      <c r="F268" s="91"/>
      <c r="G268" s="91"/>
      <c r="H268" s="91"/>
      <c r="I268" s="91"/>
      <c r="J268" s="91"/>
      <c r="K268" s="91"/>
      <c r="L268" s="91"/>
      <c r="M268" s="91"/>
    </row>
    <row r="269" spans="6:13" x14ac:dyDescent="0.25">
      <c r="F269" s="91"/>
      <c r="G269" s="91"/>
      <c r="H269" s="91"/>
      <c r="I269" s="91"/>
      <c r="J269" s="91"/>
      <c r="K269" s="91"/>
      <c r="L269" s="91"/>
      <c r="M269" s="91"/>
    </row>
    <row r="270" spans="6:13" x14ac:dyDescent="0.25">
      <c r="F270" s="91"/>
      <c r="G270" s="91"/>
      <c r="H270" s="91"/>
      <c r="I270" s="91"/>
      <c r="J270" s="91"/>
      <c r="K270" s="91"/>
      <c r="L270" s="91"/>
      <c r="M270" s="91"/>
    </row>
    <row r="271" spans="6:13" x14ac:dyDescent="0.25">
      <c r="F271" s="91"/>
      <c r="G271" s="91"/>
      <c r="H271" s="91"/>
      <c r="I271" s="91"/>
      <c r="J271" s="91"/>
      <c r="K271" s="91"/>
      <c r="L271" s="91"/>
      <c r="M271" s="91"/>
    </row>
    <row r="272" spans="6:13" x14ac:dyDescent="0.25">
      <c r="F272" s="91"/>
      <c r="G272" s="91"/>
      <c r="H272" s="91"/>
      <c r="I272" s="91"/>
      <c r="J272" s="91"/>
      <c r="K272" s="91"/>
      <c r="L272" s="91"/>
      <c r="M272" s="91"/>
    </row>
    <row r="273" spans="6:13" x14ac:dyDescent="0.25">
      <c r="F273" s="91"/>
      <c r="G273" s="91"/>
      <c r="H273" s="91"/>
      <c r="I273" s="91"/>
      <c r="J273" s="91"/>
      <c r="K273" s="91"/>
      <c r="L273" s="91"/>
      <c r="M273" s="91"/>
    </row>
    <row r="274" spans="6:13" x14ac:dyDescent="0.25">
      <c r="F274" s="91"/>
      <c r="G274" s="91"/>
      <c r="H274" s="91"/>
      <c r="I274" s="91"/>
      <c r="J274" s="91"/>
      <c r="K274" s="91"/>
      <c r="L274" s="91"/>
      <c r="M274" s="91"/>
    </row>
    <row r="275" spans="6:13" x14ac:dyDescent="0.25">
      <c r="F275" s="91"/>
      <c r="G275" s="91"/>
      <c r="H275" s="91"/>
      <c r="I275" s="91"/>
      <c r="J275" s="91"/>
      <c r="K275" s="91"/>
      <c r="L275" s="91"/>
      <c r="M275" s="91"/>
    </row>
    <row r="276" spans="6:13" x14ac:dyDescent="0.25">
      <c r="F276" s="91"/>
      <c r="G276" s="91"/>
      <c r="H276" s="91"/>
      <c r="I276" s="91"/>
      <c r="J276" s="91"/>
      <c r="K276" s="91"/>
      <c r="L276" s="91"/>
      <c r="M276" s="91"/>
    </row>
    <row r="277" spans="6:13" x14ac:dyDescent="0.25">
      <c r="F277" s="91"/>
      <c r="G277" s="91"/>
      <c r="H277" s="91"/>
      <c r="I277" s="91"/>
      <c r="J277" s="91"/>
      <c r="K277" s="91"/>
      <c r="L277" s="91"/>
      <c r="M277" s="91"/>
    </row>
    <row r="278" spans="6:13" x14ac:dyDescent="0.25">
      <c r="F278" s="91"/>
      <c r="G278" s="91"/>
      <c r="H278" s="91"/>
      <c r="I278" s="91"/>
      <c r="J278" s="91"/>
      <c r="K278" s="91"/>
      <c r="L278" s="91"/>
      <c r="M278" s="91"/>
    </row>
    <row r="279" spans="6:13" x14ac:dyDescent="0.25">
      <c r="F279" s="91"/>
      <c r="G279" s="91"/>
      <c r="H279" s="91"/>
      <c r="I279" s="91"/>
      <c r="J279" s="91"/>
      <c r="K279" s="91"/>
      <c r="L279" s="91"/>
      <c r="M279" s="91"/>
    </row>
    <row r="280" spans="6:13" x14ac:dyDescent="0.25">
      <c r="F280" s="91"/>
      <c r="G280" s="91"/>
      <c r="H280" s="91"/>
      <c r="I280" s="91"/>
      <c r="J280" s="91"/>
      <c r="K280" s="91"/>
      <c r="L280" s="91"/>
      <c r="M280" s="91"/>
    </row>
    <row r="281" spans="6:13" x14ac:dyDescent="0.25">
      <c r="F281" s="91"/>
      <c r="G281" s="91"/>
      <c r="H281" s="91"/>
      <c r="I281" s="91"/>
      <c r="J281" s="91"/>
      <c r="K281" s="91"/>
      <c r="L281" s="91"/>
      <c r="M281" s="91"/>
    </row>
    <row r="282" spans="6:13" x14ac:dyDescent="0.25">
      <c r="F282" s="91"/>
      <c r="G282" s="91"/>
      <c r="H282" s="91"/>
      <c r="I282" s="91"/>
      <c r="J282" s="91"/>
      <c r="K282" s="91"/>
      <c r="L282" s="91"/>
      <c r="M282" s="91"/>
    </row>
    <row r="283" spans="6:13" x14ac:dyDescent="0.25">
      <c r="F283" s="91"/>
      <c r="G283" s="91"/>
      <c r="H283" s="91"/>
      <c r="I283" s="91"/>
      <c r="J283" s="91"/>
      <c r="K283" s="91"/>
      <c r="L283" s="91"/>
      <c r="M283" s="91"/>
    </row>
    <row r="284" spans="6:13" x14ac:dyDescent="0.25">
      <c r="F284" s="91"/>
      <c r="G284" s="91"/>
      <c r="H284" s="91"/>
      <c r="I284" s="91"/>
      <c r="J284" s="91"/>
      <c r="K284" s="91"/>
      <c r="L284" s="91"/>
      <c r="M284" s="91"/>
    </row>
    <row r="285" spans="6:13" x14ac:dyDescent="0.25">
      <c r="F285" s="91"/>
      <c r="G285" s="91"/>
      <c r="H285" s="91"/>
      <c r="I285" s="91"/>
      <c r="J285" s="91"/>
      <c r="K285" s="91"/>
      <c r="L285" s="91"/>
      <c r="M285" s="91"/>
    </row>
    <row r="286" spans="6:13" x14ac:dyDescent="0.25">
      <c r="F286" s="91"/>
      <c r="G286" s="91"/>
      <c r="H286" s="91"/>
      <c r="I286" s="91"/>
      <c r="J286" s="91"/>
      <c r="K286" s="91"/>
      <c r="L286" s="91"/>
      <c r="M286" s="91"/>
    </row>
    <row r="287" spans="6:13" x14ac:dyDescent="0.25">
      <c r="F287" s="91"/>
      <c r="G287" s="91"/>
      <c r="H287" s="91"/>
      <c r="I287" s="91"/>
      <c r="J287" s="91"/>
      <c r="K287" s="91"/>
      <c r="L287" s="91"/>
      <c r="M287" s="91"/>
    </row>
    <row r="288" spans="6:13" x14ac:dyDescent="0.25">
      <c r="F288" s="91"/>
      <c r="G288" s="91"/>
      <c r="H288" s="91"/>
      <c r="I288" s="91"/>
      <c r="J288" s="91"/>
      <c r="K288" s="91"/>
      <c r="L288" s="91"/>
      <c r="M288" s="91"/>
    </row>
    <row r="289" spans="6:13" x14ac:dyDescent="0.25">
      <c r="F289" s="91"/>
      <c r="G289" s="91"/>
      <c r="H289" s="91"/>
      <c r="I289" s="91"/>
      <c r="J289" s="91"/>
      <c r="K289" s="91"/>
      <c r="L289" s="91"/>
      <c r="M289" s="91"/>
    </row>
    <row r="290" spans="6:13" x14ac:dyDescent="0.25">
      <c r="F290" s="91"/>
      <c r="G290" s="91"/>
      <c r="H290" s="91"/>
      <c r="I290" s="91"/>
      <c r="J290" s="91"/>
      <c r="K290" s="91"/>
      <c r="L290" s="91"/>
      <c r="M290" s="91"/>
    </row>
    <row r="291" spans="6:13" x14ac:dyDescent="0.25">
      <c r="F291" s="91"/>
      <c r="G291" s="91"/>
      <c r="H291" s="91"/>
      <c r="I291" s="91"/>
      <c r="J291" s="91"/>
      <c r="K291" s="91"/>
      <c r="L291" s="91"/>
      <c r="M291" s="91"/>
    </row>
    <row r="292" spans="6:13" x14ac:dyDescent="0.25">
      <c r="F292" s="91"/>
      <c r="G292" s="91"/>
      <c r="H292" s="91"/>
      <c r="I292" s="91"/>
      <c r="J292" s="91"/>
      <c r="K292" s="91"/>
      <c r="L292" s="91"/>
      <c r="M292" s="91"/>
    </row>
    <row r="293" spans="6:13" x14ac:dyDescent="0.25">
      <c r="F293" s="91"/>
      <c r="G293" s="91"/>
      <c r="H293" s="91"/>
      <c r="I293" s="91"/>
      <c r="J293" s="91"/>
      <c r="K293" s="91"/>
      <c r="L293" s="91"/>
      <c r="M293" s="91"/>
    </row>
    <row r="294" spans="6:13" x14ac:dyDescent="0.25">
      <c r="F294" s="91"/>
      <c r="G294" s="91"/>
      <c r="H294" s="91"/>
      <c r="I294" s="91"/>
      <c r="J294" s="91"/>
      <c r="K294" s="91"/>
      <c r="L294" s="91"/>
      <c r="M294" s="91"/>
    </row>
    <row r="295" spans="6:13" x14ac:dyDescent="0.25">
      <c r="F295" s="91"/>
      <c r="G295" s="91"/>
      <c r="H295" s="91"/>
      <c r="I295" s="91"/>
      <c r="J295" s="91"/>
      <c r="K295" s="91"/>
      <c r="L295" s="91"/>
      <c r="M295" s="91"/>
    </row>
    <row r="296" spans="6:13" x14ac:dyDescent="0.25">
      <c r="F296" s="91"/>
      <c r="G296" s="91"/>
      <c r="H296" s="91"/>
      <c r="I296" s="91"/>
      <c r="J296" s="91"/>
      <c r="K296" s="91"/>
      <c r="L296" s="91"/>
      <c r="M296" s="91"/>
    </row>
    <row r="297" spans="6:13" x14ac:dyDescent="0.25">
      <c r="F297" s="91"/>
      <c r="G297" s="91"/>
      <c r="H297" s="91"/>
      <c r="I297" s="91"/>
      <c r="J297" s="91"/>
      <c r="K297" s="91"/>
      <c r="L297" s="91"/>
      <c r="M297" s="91"/>
    </row>
    <row r="298" spans="6:13" x14ac:dyDescent="0.25">
      <c r="F298" s="91"/>
      <c r="G298" s="91"/>
      <c r="H298" s="91"/>
      <c r="I298" s="91"/>
      <c r="J298" s="91"/>
      <c r="K298" s="91"/>
      <c r="L298" s="91"/>
      <c r="M298" s="91"/>
    </row>
    <row r="299" spans="6:13" x14ac:dyDescent="0.25">
      <c r="F299" s="91"/>
      <c r="G299" s="91"/>
      <c r="H299" s="91"/>
      <c r="I299" s="91"/>
      <c r="J299" s="91"/>
      <c r="K299" s="91"/>
      <c r="L299" s="91"/>
      <c r="M299" s="91"/>
    </row>
    <row r="300" spans="6:13" x14ac:dyDescent="0.25">
      <c r="F300" s="91"/>
      <c r="G300" s="91"/>
      <c r="H300" s="91"/>
      <c r="I300" s="91"/>
      <c r="J300" s="91"/>
      <c r="K300" s="91"/>
      <c r="L300" s="91"/>
      <c r="M300" s="91"/>
    </row>
    <row r="301" spans="6:13" x14ac:dyDescent="0.25">
      <c r="F301" s="91"/>
      <c r="G301" s="91"/>
      <c r="H301" s="91"/>
      <c r="I301" s="91"/>
      <c r="J301" s="91"/>
      <c r="K301" s="91"/>
      <c r="L301" s="91"/>
      <c r="M301" s="91"/>
    </row>
    <row r="302" spans="6:13" x14ac:dyDescent="0.25">
      <c r="F302" s="91"/>
      <c r="G302" s="91"/>
      <c r="H302" s="91"/>
      <c r="I302" s="91"/>
      <c r="J302" s="91"/>
      <c r="K302" s="91"/>
      <c r="L302" s="91"/>
      <c r="M302" s="91"/>
    </row>
    <row r="303" spans="6:13" x14ac:dyDescent="0.25">
      <c r="F303" s="91"/>
      <c r="G303" s="91"/>
      <c r="H303" s="91"/>
      <c r="I303" s="91"/>
      <c r="J303" s="91"/>
      <c r="K303" s="91"/>
      <c r="L303" s="91"/>
      <c r="M303" s="91"/>
    </row>
    <row r="304" spans="6:13" x14ac:dyDescent="0.25">
      <c r="F304" s="91"/>
      <c r="G304" s="91"/>
      <c r="H304" s="91"/>
      <c r="I304" s="91"/>
      <c r="J304" s="91"/>
      <c r="K304" s="91"/>
      <c r="L304" s="91"/>
      <c r="M304" s="91"/>
    </row>
    <row r="305" spans="6:13" x14ac:dyDescent="0.25">
      <c r="F305" s="91"/>
      <c r="G305" s="91"/>
      <c r="H305" s="91"/>
      <c r="I305" s="91"/>
      <c r="J305" s="91"/>
      <c r="K305" s="91"/>
      <c r="L305" s="91"/>
      <c r="M305" s="91"/>
    </row>
    <row r="306" spans="6:13" x14ac:dyDescent="0.25">
      <c r="F306" s="91"/>
      <c r="G306" s="91"/>
      <c r="H306" s="91"/>
      <c r="I306" s="91"/>
      <c r="J306" s="91"/>
      <c r="K306" s="91"/>
      <c r="L306" s="91"/>
      <c r="M306" s="91"/>
    </row>
    <row r="307" spans="6:13" x14ac:dyDescent="0.25">
      <c r="F307" s="91"/>
      <c r="G307" s="91"/>
      <c r="H307" s="91"/>
      <c r="I307" s="91"/>
      <c r="J307" s="91"/>
      <c r="K307" s="91"/>
      <c r="L307" s="91"/>
      <c r="M307" s="91"/>
    </row>
    <row r="308" spans="6:13" x14ac:dyDescent="0.25">
      <c r="F308" s="91"/>
      <c r="G308" s="91"/>
      <c r="H308" s="91"/>
      <c r="I308" s="91"/>
      <c r="J308" s="91"/>
      <c r="K308" s="91"/>
      <c r="L308" s="91"/>
      <c r="M308" s="91"/>
    </row>
    <row r="309" spans="6:13" x14ac:dyDescent="0.25">
      <c r="F309" s="91"/>
      <c r="G309" s="91"/>
      <c r="H309" s="91"/>
      <c r="I309" s="91"/>
      <c r="J309" s="91"/>
      <c r="K309" s="91"/>
      <c r="L309" s="91"/>
      <c r="M309" s="91"/>
    </row>
    <row r="310" spans="6:13" x14ac:dyDescent="0.25">
      <c r="F310" s="91"/>
      <c r="G310" s="91"/>
      <c r="H310" s="91"/>
      <c r="I310" s="91"/>
      <c r="J310" s="91"/>
      <c r="K310" s="91"/>
      <c r="L310" s="91"/>
      <c r="M310" s="91"/>
    </row>
    <row r="311" spans="6:13" x14ac:dyDescent="0.25">
      <c r="F311" s="91"/>
      <c r="G311" s="91"/>
      <c r="H311" s="91"/>
      <c r="I311" s="91"/>
      <c r="J311" s="91"/>
      <c r="K311" s="91"/>
      <c r="L311" s="91"/>
      <c r="M311" s="91"/>
    </row>
    <row r="312" spans="6:13" x14ac:dyDescent="0.25">
      <c r="F312" s="91"/>
      <c r="G312" s="91"/>
      <c r="H312" s="91"/>
      <c r="I312" s="91"/>
      <c r="J312" s="91"/>
      <c r="K312" s="91"/>
      <c r="L312" s="91"/>
      <c r="M312" s="91"/>
    </row>
    <row r="313" spans="6:13" x14ac:dyDescent="0.25">
      <c r="F313" s="91"/>
      <c r="G313" s="91"/>
      <c r="H313" s="91"/>
      <c r="I313" s="91"/>
      <c r="J313" s="91"/>
      <c r="K313" s="91"/>
      <c r="L313" s="91"/>
      <c r="M313" s="91"/>
    </row>
    <row r="314" spans="6:13" x14ac:dyDescent="0.25">
      <c r="F314" s="91"/>
      <c r="G314" s="91"/>
      <c r="H314" s="91"/>
      <c r="I314" s="91"/>
      <c r="J314" s="91"/>
      <c r="K314" s="91"/>
      <c r="L314" s="91"/>
      <c r="M314" s="91"/>
    </row>
    <row r="315" spans="6:13" x14ac:dyDescent="0.25">
      <c r="F315" s="91"/>
      <c r="G315" s="91"/>
      <c r="H315" s="91"/>
      <c r="I315" s="91"/>
      <c r="J315" s="91"/>
      <c r="K315" s="91"/>
      <c r="L315" s="91"/>
      <c r="M315" s="91"/>
    </row>
    <row r="316" spans="6:13" x14ac:dyDescent="0.25">
      <c r="F316" s="91"/>
      <c r="G316" s="91"/>
      <c r="H316" s="91"/>
      <c r="I316" s="91"/>
      <c r="J316" s="91"/>
      <c r="K316" s="91"/>
      <c r="L316" s="91"/>
      <c r="M316" s="91"/>
    </row>
    <row r="317" spans="6:13" x14ac:dyDescent="0.25">
      <c r="F317" s="91"/>
      <c r="G317" s="91"/>
      <c r="H317" s="91"/>
      <c r="I317" s="91"/>
      <c r="J317" s="91"/>
      <c r="K317" s="91"/>
      <c r="L317" s="91"/>
      <c r="M317" s="91"/>
    </row>
    <row r="318" spans="6:13" x14ac:dyDescent="0.25">
      <c r="F318" s="91"/>
      <c r="G318" s="91"/>
      <c r="H318" s="91"/>
      <c r="I318" s="91"/>
      <c r="J318" s="91"/>
      <c r="K318" s="91"/>
      <c r="L318" s="91"/>
      <c r="M318" s="91"/>
    </row>
    <row r="319" spans="6:13" x14ac:dyDescent="0.25">
      <c r="F319" s="91"/>
      <c r="G319" s="91"/>
      <c r="H319" s="91"/>
      <c r="I319" s="91"/>
      <c r="J319" s="91"/>
      <c r="K319" s="91"/>
      <c r="L319" s="91"/>
      <c r="M319" s="91"/>
    </row>
    <row r="320" spans="6:13" x14ac:dyDescent="0.25">
      <c r="F320" s="91"/>
      <c r="G320" s="91"/>
      <c r="H320" s="91"/>
      <c r="I320" s="91"/>
      <c r="J320" s="91"/>
      <c r="K320" s="91"/>
      <c r="L320" s="91"/>
      <c r="M320" s="91"/>
    </row>
    <row r="321" spans="6:13" x14ac:dyDescent="0.25">
      <c r="F321" s="91"/>
      <c r="G321" s="91"/>
      <c r="H321" s="91"/>
      <c r="I321" s="91"/>
      <c r="J321" s="91"/>
      <c r="K321" s="91"/>
      <c r="L321" s="91"/>
      <c r="M321" s="91"/>
    </row>
    <row r="322" spans="6:13" x14ac:dyDescent="0.25">
      <c r="F322" s="91"/>
      <c r="G322" s="91"/>
      <c r="H322" s="91"/>
      <c r="I322" s="91"/>
      <c r="J322" s="91"/>
      <c r="K322" s="91"/>
      <c r="L322" s="91"/>
      <c r="M322" s="91"/>
    </row>
    <row r="323" spans="6:13" x14ac:dyDescent="0.25">
      <c r="F323" s="91"/>
      <c r="G323" s="91"/>
      <c r="H323" s="91"/>
      <c r="I323" s="91"/>
      <c r="J323" s="91"/>
      <c r="K323" s="91"/>
      <c r="L323" s="91"/>
      <c r="M323" s="91"/>
    </row>
    <row r="324" spans="6:13" x14ac:dyDescent="0.25">
      <c r="F324" s="91"/>
      <c r="G324" s="91"/>
      <c r="H324" s="91"/>
      <c r="I324" s="91"/>
      <c r="J324" s="91"/>
      <c r="K324" s="91"/>
      <c r="L324" s="91"/>
      <c r="M324" s="91"/>
    </row>
    <row r="325" spans="6:13" x14ac:dyDescent="0.25">
      <c r="F325" s="91"/>
      <c r="G325" s="91"/>
      <c r="H325" s="91"/>
      <c r="I325" s="91"/>
      <c r="J325" s="91"/>
      <c r="K325" s="91"/>
      <c r="L325" s="91"/>
      <c r="M325" s="91"/>
    </row>
    <row r="326" spans="6:13" x14ac:dyDescent="0.25">
      <c r="F326" s="91"/>
      <c r="G326" s="91"/>
      <c r="H326" s="91"/>
      <c r="I326" s="91"/>
      <c r="J326" s="91"/>
      <c r="K326" s="91"/>
      <c r="L326" s="91"/>
      <c r="M326" s="91"/>
    </row>
    <row r="327" spans="6:13" x14ac:dyDescent="0.25">
      <c r="F327" s="91"/>
      <c r="G327" s="91"/>
      <c r="H327" s="91"/>
      <c r="I327" s="91"/>
      <c r="J327" s="91"/>
      <c r="K327" s="91"/>
      <c r="L327" s="91"/>
      <c r="M327" s="91"/>
    </row>
    <row r="328" spans="6:13" x14ac:dyDescent="0.25">
      <c r="F328" s="91"/>
      <c r="G328" s="91"/>
      <c r="H328" s="91"/>
      <c r="I328" s="91"/>
      <c r="J328" s="91"/>
      <c r="K328" s="91"/>
      <c r="L328" s="91"/>
      <c r="M328" s="91"/>
    </row>
    <row r="329" spans="6:13" x14ac:dyDescent="0.25">
      <c r="F329" s="91"/>
      <c r="G329" s="91"/>
      <c r="H329" s="91"/>
      <c r="I329" s="91"/>
      <c r="J329" s="91"/>
      <c r="K329" s="91"/>
      <c r="L329" s="91"/>
      <c r="M329" s="91"/>
    </row>
    <row r="330" spans="6:13" x14ac:dyDescent="0.25">
      <c r="F330" s="91"/>
      <c r="G330" s="91"/>
      <c r="H330" s="91"/>
      <c r="I330" s="91"/>
      <c r="J330" s="91"/>
      <c r="K330" s="91"/>
      <c r="L330" s="91"/>
      <c r="M330" s="91"/>
    </row>
    <row r="331" spans="6:13" x14ac:dyDescent="0.25">
      <c r="F331" s="91"/>
      <c r="G331" s="91"/>
      <c r="H331" s="91"/>
      <c r="I331" s="91"/>
      <c r="J331" s="91"/>
      <c r="K331" s="91"/>
      <c r="L331" s="91"/>
      <c r="M331" s="91"/>
    </row>
    <row r="332" spans="6:13" x14ac:dyDescent="0.25">
      <c r="F332" s="91"/>
      <c r="G332" s="91"/>
      <c r="H332" s="91"/>
      <c r="I332" s="91"/>
      <c r="J332" s="91"/>
      <c r="K332" s="91"/>
      <c r="L332" s="91"/>
      <c r="M332" s="91"/>
    </row>
    <row r="333" spans="6:13" x14ac:dyDescent="0.25">
      <c r="F333" s="91"/>
      <c r="G333" s="91"/>
      <c r="H333" s="91"/>
      <c r="I333" s="91"/>
      <c r="J333" s="91"/>
      <c r="K333" s="91"/>
      <c r="L333" s="91"/>
      <c r="M333" s="91"/>
    </row>
    <row r="334" spans="6:13" x14ac:dyDescent="0.25">
      <c r="F334" s="91"/>
      <c r="G334" s="91"/>
      <c r="H334" s="91"/>
      <c r="I334" s="91"/>
      <c r="J334" s="91"/>
      <c r="K334" s="91"/>
      <c r="L334" s="91"/>
      <c r="M334" s="91"/>
    </row>
    <row r="335" spans="6:13" x14ac:dyDescent="0.25">
      <c r="F335" s="91"/>
      <c r="G335" s="91"/>
      <c r="H335" s="91"/>
      <c r="I335" s="91"/>
      <c r="J335" s="91"/>
      <c r="K335" s="91"/>
      <c r="L335" s="91"/>
      <c r="M335" s="91"/>
    </row>
    <row r="336" spans="6:13" x14ac:dyDescent="0.25">
      <c r="F336" s="91"/>
      <c r="G336" s="91"/>
      <c r="H336" s="91"/>
      <c r="I336" s="91"/>
      <c r="J336" s="91"/>
      <c r="K336" s="91"/>
      <c r="L336" s="91"/>
      <c r="M336" s="91"/>
    </row>
    <row r="337" spans="6:13" x14ac:dyDescent="0.25">
      <c r="F337" s="91"/>
      <c r="G337" s="91"/>
      <c r="H337" s="91"/>
      <c r="I337" s="91"/>
      <c r="J337" s="91"/>
      <c r="K337" s="91"/>
      <c r="L337" s="91"/>
      <c r="M337" s="91"/>
    </row>
    <row r="338" spans="6:13" x14ac:dyDescent="0.25">
      <c r="F338" s="91"/>
      <c r="G338" s="91"/>
      <c r="H338" s="91"/>
      <c r="I338" s="91"/>
      <c r="J338" s="91"/>
      <c r="K338" s="91"/>
      <c r="L338" s="91"/>
      <c r="M338" s="91"/>
    </row>
    <row r="339" spans="6:13" x14ac:dyDescent="0.25">
      <c r="F339" s="91"/>
      <c r="G339" s="91"/>
      <c r="H339" s="91"/>
      <c r="I339" s="91"/>
      <c r="J339" s="91"/>
      <c r="K339" s="91"/>
      <c r="L339" s="91"/>
      <c r="M339" s="91"/>
    </row>
    <row r="340" spans="6:13" x14ac:dyDescent="0.25">
      <c r="F340" s="91"/>
      <c r="G340" s="91"/>
      <c r="H340" s="91"/>
      <c r="I340" s="91"/>
      <c r="J340" s="91"/>
      <c r="K340" s="91"/>
      <c r="L340" s="91"/>
      <c r="M340" s="91"/>
    </row>
    <row r="341" spans="6:13" x14ac:dyDescent="0.25">
      <c r="F341" s="91"/>
      <c r="G341" s="91"/>
      <c r="H341" s="91"/>
      <c r="I341" s="91"/>
      <c r="J341" s="91"/>
      <c r="K341" s="91"/>
      <c r="L341" s="91"/>
      <c r="M341" s="91"/>
    </row>
    <row r="342" spans="6:13" x14ac:dyDescent="0.25">
      <c r="F342" s="91"/>
      <c r="G342" s="91"/>
      <c r="H342" s="91"/>
      <c r="I342" s="91"/>
      <c r="J342" s="91"/>
      <c r="K342" s="91"/>
      <c r="L342" s="91"/>
      <c r="M342" s="91"/>
    </row>
    <row r="343" spans="6:13" x14ac:dyDescent="0.25">
      <c r="F343" s="91"/>
      <c r="G343" s="91"/>
      <c r="H343" s="91"/>
      <c r="I343" s="91"/>
      <c r="J343" s="91"/>
      <c r="K343" s="91"/>
      <c r="L343" s="91"/>
      <c r="M343" s="91"/>
    </row>
    <row r="344" spans="6:13" x14ac:dyDescent="0.25">
      <c r="F344" s="91"/>
      <c r="G344" s="91"/>
      <c r="H344" s="91"/>
      <c r="I344" s="91"/>
      <c r="J344" s="91"/>
      <c r="K344" s="91"/>
      <c r="L344" s="91"/>
      <c r="M344" s="91"/>
    </row>
    <row r="345" spans="6:13" x14ac:dyDescent="0.25">
      <c r="F345" s="91"/>
      <c r="G345" s="91"/>
      <c r="H345" s="91"/>
      <c r="I345" s="91"/>
      <c r="J345" s="91"/>
      <c r="K345" s="91"/>
      <c r="L345" s="91"/>
      <c r="M345" s="91"/>
    </row>
    <row r="346" spans="6:13" x14ac:dyDescent="0.25">
      <c r="F346" s="91"/>
      <c r="G346" s="91"/>
      <c r="H346" s="91"/>
      <c r="I346" s="91"/>
      <c r="J346" s="91"/>
      <c r="K346" s="91"/>
      <c r="L346" s="91"/>
      <c r="M346" s="91"/>
    </row>
    <row r="347" spans="6:13" x14ac:dyDescent="0.25">
      <c r="F347" s="91"/>
      <c r="G347" s="91"/>
      <c r="H347" s="91"/>
      <c r="I347" s="91"/>
      <c r="J347" s="91"/>
      <c r="K347" s="91"/>
      <c r="L347" s="91"/>
      <c r="M347" s="91"/>
    </row>
    <row r="348" spans="6:13" x14ac:dyDescent="0.25">
      <c r="F348" s="91"/>
      <c r="G348" s="91"/>
      <c r="H348" s="91"/>
      <c r="I348" s="91"/>
      <c r="J348" s="91"/>
      <c r="K348" s="91"/>
      <c r="L348" s="91"/>
      <c r="M348" s="91"/>
    </row>
    <row r="349" spans="6:13" x14ac:dyDescent="0.25">
      <c r="F349" s="91"/>
      <c r="G349" s="91"/>
      <c r="H349" s="91"/>
      <c r="I349" s="91"/>
      <c r="J349" s="91"/>
      <c r="K349" s="91"/>
      <c r="L349" s="91"/>
      <c r="M349" s="91"/>
    </row>
    <row r="350" spans="6:13" x14ac:dyDescent="0.25">
      <c r="F350" s="91"/>
      <c r="G350" s="91"/>
      <c r="H350" s="91"/>
      <c r="I350" s="91"/>
      <c r="J350" s="91"/>
      <c r="K350" s="91"/>
      <c r="L350" s="91"/>
      <c r="M350" s="91"/>
    </row>
    <row r="351" spans="6:13" x14ac:dyDescent="0.25">
      <c r="F351" s="91"/>
      <c r="G351" s="91"/>
      <c r="H351" s="91"/>
      <c r="I351" s="91"/>
      <c r="J351" s="91"/>
      <c r="K351" s="91"/>
      <c r="L351" s="91"/>
      <c r="M351" s="91"/>
    </row>
    <row r="352" spans="6:13" x14ac:dyDescent="0.25">
      <c r="F352" s="91"/>
      <c r="G352" s="91"/>
      <c r="H352" s="91"/>
      <c r="I352" s="91"/>
      <c r="J352" s="91"/>
      <c r="K352" s="91"/>
      <c r="L352" s="91"/>
      <c r="M352" s="91"/>
    </row>
    <row r="353" spans="6:13" x14ac:dyDescent="0.25">
      <c r="F353" s="91"/>
      <c r="G353" s="91"/>
      <c r="H353" s="91"/>
      <c r="I353" s="91"/>
      <c r="J353" s="91"/>
      <c r="K353" s="91"/>
      <c r="L353" s="91"/>
      <c r="M353" s="91"/>
    </row>
  </sheetData>
  <sortState xmlns:xlrd2="http://schemas.microsoft.com/office/spreadsheetml/2017/richdata2" ref="B5:S52">
    <sortCondition ref="N5:N52"/>
    <sortCondition ref="O5:O52"/>
  </sortState>
  <mergeCells count="1">
    <mergeCell ref="A54:B54"/>
  </mergeCells>
  <pageMargins left="0.31496062992125984" right="0.31496062992125984" top="0.74803149606299213" bottom="0.55118110236220474" header="0.31496062992125984" footer="0.31496062992125984"/>
  <pageSetup paperSize="9" scale="80" orientation="landscape"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27903-5AAC-455E-829B-0C79F9DD09B8}">
  <sheetPr>
    <tabColor rgb="FFFFFF00"/>
  </sheetPr>
  <dimension ref="A3:I15"/>
  <sheetViews>
    <sheetView workbookViewId="0">
      <selection activeCell="D16" sqref="D16"/>
    </sheetView>
  </sheetViews>
  <sheetFormatPr defaultRowHeight="15" x14ac:dyDescent="0.25"/>
  <cols>
    <col min="1" max="1" width="51.42578125" customWidth="1"/>
  </cols>
  <sheetData>
    <row r="3" spans="1:9" x14ac:dyDescent="0.25">
      <c r="A3" t="s">
        <v>596</v>
      </c>
      <c r="F3">
        <v>2023</v>
      </c>
      <c r="G3">
        <v>2024</v>
      </c>
      <c r="H3">
        <v>2025</v>
      </c>
    </row>
    <row r="4" spans="1:9" x14ac:dyDescent="0.25">
      <c r="E4" t="s">
        <v>597</v>
      </c>
      <c r="F4" s="138">
        <v>3007000</v>
      </c>
      <c r="G4" s="138">
        <v>2890000</v>
      </c>
      <c r="H4" s="138">
        <v>520000</v>
      </c>
      <c r="I4" s="138"/>
    </row>
    <row r="5" spans="1:9" x14ac:dyDescent="0.25">
      <c r="E5" t="s">
        <v>589</v>
      </c>
      <c r="F5" s="138">
        <f>F4+80000</f>
        <v>3087000</v>
      </c>
      <c r="G5" s="138">
        <f t="shared" ref="G5:H5" si="0">G4+80000</f>
        <v>2970000</v>
      </c>
      <c r="H5" s="138">
        <f t="shared" si="0"/>
        <v>600000</v>
      </c>
      <c r="I5" s="138"/>
    </row>
    <row r="6" spans="1:9" x14ac:dyDescent="0.25">
      <c r="F6" s="138"/>
      <c r="G6" s="138"/>
      <c r="H6" s="138"/>
      <c r="I6" s="138"/>
    </row>
    <row r="7" spans="1:9" x14ac:dyDescent="0.25">
      <c r="F7" s="138"/>
      <c r="G7" s="138"/>
      <c r="H7" s="138"/>
      <c r="I7" s="138"/>
    </row>
    <row r="8" spans="1:9" x14ac:dyDescent="0.25">
      <c r="A8" t="s">
        <v>598</v>
      </c>
      <c r="E8" t="s">
        <v>597</v>
      </c>
      <c r="F8" s="138">
        <f>3007000+340000</f>
        <v>3347000</v>
      </c>
      <c r="G8" s="138">
        <v>2890000</v>
      </c>
      <c r="H8" s="138">
        <v>520000</v>
      </c>
      <c r="I8" s="138"/>
    </row>
    <row r="9" spans="1:9" x14ac:dyDescent="0.25">
      <c r="E9" t="s">
        <v>589</v>
      </c>
      <c r="F9" s="138">
        <f>F8+80000</f>
        <v>3427000</v>
      </c>
      <c r="G9" s="138">
        <f t="shared" ref="G9" si="1">G8+80000</f>
        <v>2970000</v>
      </c>
      <c r="H9" s="138">
        <f t="shared" ref="H9" si="2">H8+80000</f>
        <v>600000</v>
      </c>
      <c r="I9" s="138"/>
    </row>
    <row r="10" spans="1:9" x14ac:dyDescent="0.25">
      <c r="F10" s="138"/>
      <c r="G10" s="138"/>
      <c r="H10" s="138"/>
      <c r="I10" s="138"/>
    </row>
    <row r="11" spans="1:9" x14ac:dyDescent="0.25">
      <c r="F11" s="138"/>
      <c r="G11" s="138"/>
      <c r="H11" s="138"/>
      <c r="I11" s="138"/>
    </row>
    <row r="12" spans="1:9" x14ac:dyDescent="0.25">
      <c r="F12" s="138"/>
      <c r="G12" s="138"/>
      <c r="H12" s="138"/>
      <c r="I12" s="138"/>
    </row>
    <row r="13" spans="1:9" x14ac:dyDescent="0.25">
      <c r="F13" s="138"/>
      <c r="G13" s="138"/>
      <c r="H13" s="138"/>
      <c r="I13" s="138"/>
    </row>
    <row r="14" spans="1:9" x14ac:dyDescent="0.25">
      <c r="F14" s="138"/>
      <c r="G14" s="138"/>
      <c r="H14" s="138"/>
      <c r="I14" s="138"/>
    </row>
    <row r="15" spans="1:9" x14ac:dyDescent="0.25">
      <c r="F15" s="138"/>
      <c r="G15" s="138"/>
      <c r="H15" s="138"/>
      <c r="I15" s="138"/>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5318F-80B4-4181-AFD5-9F6CA8347488}">
  <dimension ref="A1:M40"/>
  <sheetViews>
    <sheetView topLeftCell="A7" workbookViewId="0">
      <selection activeCell="G31" sqref="G31"/>
    </sheetView>
  </sheetViews>
  <sheetFormatPr defaultRowHeight="15" x14ac:dyDescent="0.25"/>
  <cols>
    <col min="1" max="1" width="4.7109375" style="2" customWidth="1"/>
    <col min="2" max="2" width="26.5703125" style="2" customWidth="1"/>
    <col min="3" max="3" width="1.5703125" style="2" customWidth="1"/>
    <col min="4" max="4" width="5" style="2" customWidth="1"/>
    <col min="5" max="5" width="28" style="2" bestFit="1" customWidth="1"/>
    <col min="6" max="6" width="1.42578125" style="2" customWidth="1"/>
    <col min="7" max="7" width="6.7109375" style="2" customWidth="1"/>
    <col min="8" max="8" width="24" style="2" bestFit="1" customWidth="1"/>
    <col min="9" max="9" width="8.85546875" style="2" bestFit="1" customWidth="1"/>
    <col min="10" max="10" width="5" style="94" bestFit="1" customWidth="1"/>
    <col min="11" max="11" width="29.85546875" style="94" bestFit="1" customWidth="1"/>
    <col min="12" max="12" width="3.140625" style="94" bestFit="1" customWidth="1"/>
    <col min="13" max="13" width="35.140625" style="94" bestFit="1" customWidth="1"/>
  </cols>
  <sheetData>
    <row r="1" spans="1:13" x14ac:dyDescent="0.25">
      <c r="A1" s="9" t="s">
        <v>326</v>
      </c>
    </row>
    <row r="3" spans="1:13" x14ac:dyDescent="0.25">
      <c r="A3" s="2" t="s">
        <v>320</v>
      </c>
    </row>
    <row r="4" spans="1:13" x14ac:dyDescent="0.25">
      <c r="A4" s="2" t="s">
        <v>325</v>
      </c>
    </row>
    <row r="5" spans="1:13" x14ac:dyDescent="0.25">
      <c r="A5" s="2" t="s">
        <v>321</v>
      </c>
    </row>
    <row r="6" spans="1:13" x14ac:dyDescent="0.25">
      <c r="A6" s="2" t="s">
        <v>322</v>
      </c>
    </row>
    <row r="7" spans="1:13" x14ac:dyDescent="0.25">
      <c r="A7" s="2" t="s">
        <v>327</v>
      </c>
    </row>
    <row r="10" spans="1:13" x14ac:dyDescent="0.25">
      <c r="A10" s="27" t="s">
        <v>183</v>
      </c>
      <c r="B10" s="28"/>
      <c r="C10" s="29"/>
      <c r="D10" s="30" t="s">
        <v>184</v>
      </c>
      <c r="E10" s="28"/>
      <c r="F10" s="31"/>
      <c r="G10" s="32" t="s">
        <v>185</v>
      </c>
      <c r="H10" s="29"/>
      <c r="I10" s="33"/>
    </row>
    <row r="11" spans="1:13" x14ac:dyDescent="0.25">
      <c r="A11" s="34" t="s">
        <v>186</v>
      </c>
      <c r="B11" s="35"/>
      <c r="C11" s="29"/>
      <c r="D11" s="34" t="s">
        <v>187</v>
      </c>
      <c r="E11" s="35"/>
      <c r="F11" s="31"/>
      <c r="G11" s="92" t="s">
        <v>188</v>
      </c>
      <c r="H11" s="32" t="s">
        <v>189</v>
      </c>
      <c r="I11" s="33"/>
      <c r="J11" s="97" t="s">
        <v>318</v>
      </c>
      <c r="L11" s="97" t="s">
        <v>269</v>
      </c>
      <c r="M11" s="94" t="s">
        <v>189</v>
      </c>
    </row>
    <row r="12" spans="1:13" x14ac:dyDescent="0.25">
      <c r="A12" s="93" t="s">
        <v>190</v>
      </c>
      <c r="B12" s="36" t="s">
        <v>189</v>
      </c>
      <c r="C12" s="29"/>
      <c r="D12" s="93" t="s">
        <v>264</v>
      </c>
      <c r="E12" s="36" t="s">
        <v>189</v>
      </c>
      <c r="F12" s="31"/>
      <c r="G12" s="37">
        <v>100</v>
      </c>
      <c r="H12" s="38" t="s">
        <v>191</v>
      </c>
      <c r="I12" s="33" t="s">
        <v>192</v>
      </c>
      <c r="J12" s="100">
        <v>1000</v>
      </c>
      <c r="K12" s="100" t="s">
        <v>34</v>
      </c>
      <c r="L12" s="95" t="s">
        <v>270</v>
      </c>
      <c r="M12" s="95" t="s">
        <v>271</v>
      </c>
    </row>
    <row r="13" spans="1:13" x14ac:dyDescent="0.25">
      <c r="A13" s="39" t="s">
        <v>193</v>
      </c>
      <c r="B13" s="40" t="s">
        <v>23</v>
      </c>
      <c r="C13" s="29"/>
      <c r="D13" s="39" t="s">
        <v>194</v>
      </c>
      <c r="E13" s="40" t="s">
        <v>195</v>
      </c>
      <c r="F13" s="31"/>
      <c r="G13" s="37">
        <v>101</v>
      </c>
      <c r="H13" s="38" t="s">
        <v>196</v>
      </c>
      <c r="I13" s="33" t="s">
        <v>192</v>
      </c>
      <c r="J13" s="100">
        <v>1005</v>
      </c>
      <c r="K13" s="100" t="s">
        <v>195</v>
      </c>
      <c r="L13" s="95" t="s">
        <v>272</v>
      </c>
      <c r="M13" s="95" t="s">
        <v>271</v>
      </c>
    </row>
    <row r="14" spans="1:13" x14ac:dyDescent="0.25">
      <c r="A14" s="41" t="s">
        <v>197</v>
      </c>
      <c r="B14" s="42" t="s">
        <v>76</v>
      </c>
      <c r="C14" s="29"/>
      <c r="D14" s="39" t="s">
        <v>198</v>
      </c>
      <c r="E14" s="40" t="s">
        <v>199</v>
      </c>
      <c r="F14" s="31"/>
      <c r="G14" s="37">
        <v>102</v>
      </c>
      <c r="H14" s="38" t="s">
        <v>200</v>
      </c>
      <c r="I14" s="33" t="s">
        <v>192</v>
      </c>
      <c r="J14" s="100">
        <v>1006</v>
      </c>
      <c r="K14" s="100" t="s">
        <v>311</v>
      </c>
      <c r="L14" s="95" t="s">
        <v>273</v>
      </c>
      <c r="M14" s="95" t="s">
        <v>271</v>
      </c>
    </row>
    <row r="15" spans="1:13" x14ac:dyDescent="0.25">
      <c r="A15" s="43" t="s">
        <v>201</v>
      </c>
      <c r="B15" s="44" t="s">
        <v>202</v>
      </c>
      <c r="C15" s="29"/>
      <c r="D15" s="41" t="s">
        <v>203</v>
      </c>
      <c r="E15" s="42" t="s">
        <v>204</v>
      </c>
      <c r="F15" s="31"/>
      <c r="G15" s="45">
        <v>110</v>
      </c>
      <c r="H15" s="46" t="s">
        <v>205</v>
      </c>
      <c r="I15" s="33" t="s">
        <v>192</v>
      </c>
      <c r="J15" s="100">
        <v>1010</v>
      </c>
      <c r="K15" s="100" t="s">
        <v>32</v>
      </c>
      <c r="L15" s="95" t="s">
        <v>274</v>
      </c>
      <c r="M15" s="95" t="s">
        <v>271</v>
      </c>
    </row>
    <row r="16" spans="1:13" x14ac:dyDescent="0.25">
      <c r="A16" s="43" t="s">
        <v>206</v>
      </c>
      <c r="B16" s="44" t="s">
        <v>207</v>
      </c>
      <c r="C16" s="29"/>
      <c r="D16" s="41" t="s">
        <v>208</v>
      </c>
      <c r="E16" s="42" t="s">
        <v>209</v>
      </c>
      <c r="F16" s="31"/>
      <c r="G16" s="47">
        <v>111</v>
      </c>
      <c r="H16" s="48" t="s">
        <v>210</v>
      </c>
      <c r="I16" s="33" t="s">
        <v>192</v>
      </c>
      <c r="J16" s="102">
        <v>1100</v>
      </c>
      <c r="K16" s="102" t="s">
        <v>76</v>
      </c>
      <c r="L16" s="95" t="s">
        <v>275</v>
      </c>
      <c r="M16" s="95" t="s">
        <v>271</v>
      </c>
    </row>
    <row r="17" spans="1:13" x14ac:dyDescent="0.25">
      <c r="A17" s="43" t="s">
        <v>211</v>
      </c>
      <c r="B17" s="44" t="s">
        <v>212</v>
      </c>
      <c r="C17" s="29"/>
      <c r="D17" s="43" t="s">
        <v>213</v>
      </c>
      <c r="E17" s="44" t="s">
        <v>214</v>
      </c>
      <c r="F17" s="31"/>
      <c r="G17" s="49">
        <v>113</v>
      </c>
      <c r="H17" s="50" t="s">
        <v>215</v>
      </c>
      <c r="I17" s="33" t="s">
        <v>192</v>
      </c>
      <c r="J17" s="102">
        <v>1102</v>
      </c>
      <c r="K17" s="102" t="s">
        <v>312</v>
      </c>
      <c r="L17" s="95" t="s">
        <v>276</v>
      </c>
      <c r="M17" s="95" t="s">
        <v>271</v>
      </c>
    </row>
    <row r="18" spans="1:13" x14ac:dyDescent="0.25">
      <c r="A18" s="51" t="s">
        <v>216</v>
      </c>
      <c r="B18" s="52" t="s">
        <v>78</v>
      </c>
      <c r="C18" s="29"/>
      <c r="D18" s="43" t="s">
        <v>217</v>
      </c>
      <c r="E18" s="44" t="s">
        <v>218</v>
      </c>
      <c r="F18" s="31"/>
      <c r="G18" s="53">
        <v>116</v>
      </c>
      <c r="H18" s="54" t="s">
        <v>219</v>
      </c>
      <c r="I18" s="33" t="s">
        <v>192</v>
      </c>
      <c r="J18" s="98">
        <v>1110</v>
      </c>
      <c r="K18" s="98" t="s">
        <v>157</v>
      </c>
      <c r="L18" s="95" t="s">
        <v>277</v>
      </c>
      <c r="M18" s="95" t="s">
        <v>278</v>
      </c>
    </row>
    <row r="19" spans="1:13" x14ac:dyDescent="0.25">
      <c r="A19" s="55" t="s">
        <v>220</v>
      </c>
      <c r="B19" s="56" t="s">
        <v>79</v>
      </c>
      <c r="C19" s="29"/>
      <c r="D19" s="43" t="s">
        <v>221</v>
      </c>
      <c r="E19" s="44" t="s">
        <v>222</v>
      </c>
      <c r="F19" s="31"/>
      <c r="G19" s="57">
        <v>118</v>
      </c>
      <c r="H19" s="58" t="s">
        <v>223</v>
      </c>
      <c r="I19" s="33" t="s">
        <v>192</v>
      </c>
      <c r="J19" s="98">
        <v>1115</v>
      </c>
      <c r="K19" s="98" t="s">
        <v>162</v>
      </c>
      <c r="L19" s="95" t="s">
        <v>279</v>
      </c>
      <c r="M19" s="95" t="s">
        <v>278</v>
      </c>
    </row>
    <row r="20" spans="1:13" x14ac:dyDescent="0.25">
      <c r="A20" s="59" t="s">
        <v>224</v>
      </c>
      <c r="B20" s="60" t="s">
        <v>80</v>
      </c>
      <c r="C20" s="29"/>
      <c r="D20" s="43" t="s">
        <v>225</v>
      </c>
      <c r="E20" s="44" t="s">
        <v>226</v>
      </c>
      <c r="F20" s="31"/>
      <c r="G20" s="61">
        <v>120</v>
      </c>
      <c r="H20" s="62" t="s">
        <v>227</v>
      </c>
      <c r="I20" s="33" t="s">
        <v>192</v>
      </c>
      <c r="J20" s="106">
        <v>1120</v>
      </c>
      <c r="K20" s="106" t="s">
        <v>313</v>
      </c>
      <c r="L20" s="95" t="s">
        <v>280</v>
      </c>
      <c r="M20" s="95" t="s">
        <v>278</v>
      </c>
    </row>
    <row r="21" spans="1:13" x14ac:dyDescent="0.25">
      <c r="A21" s="63" t="s">
        <v>228</v>
      </c>
      <c r="B21" s="64" t="s">
        <v>229</v>
      </c>
      <c r="C21" s="29"/>
      <c r="D21" s="51" t="s">
        <v>230</v>
      </c>
      <c r="E21" s="52" t="s">
        <v>78</v>
      </c>
      <c r="F21" s="31"/>
      <c r="G21" s="71">
        <v>200</v>
      </c>
      <c r="H21" s="72" t="s">
        <v>231</v>
      </c>
      <c r="I21" s="73" t="s">
        <v>232</v>
      </c>
      <c r="J21" s="98">
        <v>1123</v>
      </c>
      <c r="K21" s="98" t="s">
        <v>314</v>
      </c>
      <c r="L21" s="95" t="s">
        <v>281</v>
      </c>
      <c r="M21" s="95" t="s">
        <v>278</v>
      </c>
    </row>
    <row r="22" spans="1:13" x14ac:dyDescent="0.25">
      <c r="A22" s="29"/>
      <c r="B22" s="29"/>
      <c r="C22" s="29"/>
      <c r="D22" s="55" t="s">
        <v>233</v>
      </c>
      <c r="E22" s="56" t="s">
        <v>234</v>
      </c>
      <c r="F22" s="31"/>
      <c r="G22" s="71">
        <v>201</v>
      </c>
      <c r="H22" s="72" t="s">
        <v>235</v>
      </c>
      <c r="I22" s="73" t="s">
        <v>232</v>
      </c>
      <c r="J22" s="99">
        <v>1130</v>
      </c>
      <c r="K22" s="99" t="s">
        <v>315</v>
      </c>
      <c r="L22" s="95" t="s">
        <v>282</v>
      </c>
      <c r="M22" s="95" t="s">
        <v>283</v>
      </c>
    </row>
    <row r="23" spans="1:13" x14ac:dyDescent="0.25">
      <c r="A23" s="29"/>
      <c r="B23" s="29"/>
      <c r="C23" s="29"/>
      <c r="D23" s="55" t="s">
        <v>236</v>
      </c>
      <c r="E23" s="56" t="s">
        <v>237</v>
      </c>
      <c r="F23" s="31"/>
      <c r="G23" s="71">
        <v>202</v>
      </c>
      <c r="H23" s="72" t="s">
        <v>238</v>
      </c>
      <c r="I23" s="73" t="s">
        <v>232</v>
      </c>
      <c r="J23" s="99">
        <v>1140</v>
      </c>
      <c r="K23" s="99" t="s">
        <v>316</v>
      </c>
      <c r="L23" s="95" t="s">
        <v>284</v>
      </c>
      <c r="M23" s="95" t="s">
        <v>285</v>
      </c>
    </row>
    <row r="24" spans="1:13" x14ac:dyDescent="0.25">
      <c r="A24" s="29"/>
      <c r="B24" s="29"/>
      <c r="C24" s="29"/>
      <c r="D24" s="55" t="s">
        <v>239</v>
      </c>
      <c r="E24" s="56" t="s">
        <v>240</v>
      </c>
      <c r="F24" s="31"/>
      <c r="G24" s="74">
        <v>210</v>
      </c>
      <c r="H24" s="75" t="s">
        <v>241</v>
      </c>
      <c r="I24" s="73" t="s">
        <v>232</v>
      </c>
      <c r="J24" s="107">
        <v>1150</v>
      </c>
      <c r="K24" s="107" t="s">
        <v>317</v>
      </c>
      <c r="L24" s="95" t="s">
        <v>286</v>
      </c>
      <c r="M24" s="95" t="s">
        <v>287</v>
      </c>
    </row>
    <row r="25" spans="1:13" x14ac:dyDescent="0.25">
      <c r="A25" s="29"/>
      <c r="B25" s="29"/>
      <c r="C25" s="29"/>
      <c r="D25" s="55" t="s">
        <v>242</v>
      </c>
      <c r="E25" s="56" t="s">
        <v>243</v>
      </c>
      <c r="F25" s="31"/>
      <c r="G25" s="76">
        <v>211</v>
      </c>
      <c r="H25" s="77" t="s">
        <v>244</v>
      </c>
      <c r="I25" s="73" t="s">
        <v>232</v>
      </c>
      <c r="J25" s="101">
        <v>1160</v>
      </c>
      <c r="K25" s="101" t="s">
        <v>234</v>
      </c>
      <c r="L25" s="94" t="s">
        <v>288</v>
      </c>
      <c r="M25" s="94" t="s">
        <v>289</v>
      </c>
    </row>
    <row r="26" spans="1:13" x14ac:dyDescent="0.25">
      <c r="A26" s="29"/>
      <c r="B26" s="29"/>
      <c r="C26" s="29"/>
      <c r="D26" s="59" t="s">
        <v>245</v>
      </c>
      <c r="E26" s="60" t="s">
        <v>80</v>
      </c>
      <c r="F26" s="31"/>
      <c r="G26" s="78">
        <v>213</v>
      </c>
      <c r="H26" s="79" t="s">
        <v>246</v>
      </c>
      <c r="I26" s="73" t="s">
        <v>232</v>
      </c>
      <c r="J26" s="105">
        <v>1170</v>
      </c>
      <c r="K26" s="105" t="s">
        <v>243</v>
      </c>
      <c r="L26" s="96" t="s">
        <v>290</v>
      </c>
      <c r="M26" s="96" t="s">
        <v>592</v>
      </c>
    </row>
    <row r="27" spans="1:13" x14ac:dyDescent="0.25">
      <c r="A27" s="29"/>
      <c r="B27" s="29"/>
      <c r="C27" s="29"/>
      <c r="D27" s="63" t="s">
        <v>247</v>
      </c>
      <c r="E27" s="64" t="s">
        <v>248</v>
      </c>
      <c r="F27" s="31"/>
      <c r="G27" s="80">
        <v>216</v>
      </c>
      <c r="H27" s="81" t="s">
        <v>249</v>
      </c>
      <c r="I27" s="73" t="s">
        <v>232</v>
      </c>
      <c r="J27" s="101">
        <v>1174</v>
      </c>
      <c r="K27" s="101" t="s">
        <v>237</v>
      </c>
      <c r="L27" s="96" t="s">
        <v>291</v>
      </c>
      <c r="M27" s="96" t="s">
        <v>310</v>
      </c>
    </row>
    <row r="28" spans="1:13" x14ac:dyDescent="0.25">
      <c r="A28" s="29"/>
      <c r="B28" s="29"/>
      <c r="C28" s="29"/>
      <c r="D28" s="29"/>
      <c r="E28" s="29"/>
      <c r="F28" s="31"/>
      <c r="G28" s="82">
        <v>218</v>
      </c>
      <c r="H28" s="83" t="s">
        <v>250</v>
      </c>
      <c r="I28" s="73" t="s">
        <v>232</v>
      </c>
      <c r="J28" s="101">
        <v>1175</v>
      </c>
      <c r="K28" s="101" t="s">
        <v>240</v>
      </c>
      <c r="L28" s="94" t="s">
        <v>292</v>
      </c>
      <c r="M28" s="94" t="s">
        <v>293</v>
      </c>
    </row>
    <row r="29" spans="1:13" x14ac:dyDescent="0.25">
      <c r="A29" s="31"/>
      <c r="B29" s="31"/>
      <c r="C29" s="31"/>
      <c r="D29" s="31"/>
      <c r="E29" s="31"/>
      <c r="F29" s="31"/>
      <c r="G29" s="84">
        <v>220</v>
      </c>
      <c r="H29" s="85" t="s">
        <v>251</v>
      </c>
      <c r="I29" s="73" t="s">
        <v>232</v>
      </c>
      <c r="L29" s="94" t="s">
        <v>294</v>
      </c>
      <c r="M29" s="94" t="s">
        <v>295</v>
      </c>
    </row>
    <row r="30" spans="1:13" x14ac:dyDescent="0.25">
      <c r="A30" s="31"/>
      <c r="B30" s="31"/>
      <c r="C30" s="31"/>
      <c r="D30" s="31"/>
      <c r="E30" s="31"/>
      <c r="F30" s="31"/>
      <c r="G30" s="37">
        <v>300</v>
      </c>
      <c r="H30" s="38" t="s">
        <v>252</v>
      </c>
      <c r="I30" s="33" t="s">
        <v>253</v>
      </c>
      <c r="L30" s="94" t="s">
        <v>296</v>
      </c>
      <c r="M30" s="94" t="s">
        <v>297</v>
      </c>
    </row>
    <row r="31" spans="1:13" x14ac:dyDescent="0.25">
      <c r="A31" s="31"/>
      <c r="B31" s="31"/>
      <c r="C31" s="31"/>
      <c r="D31" s="31"/>
      <c r="E31" s="31"/>
      <c r="F31" s="31"/>
      <c r="G31" s="37">
        <v>301</v>
      </c>
      <c r="H31" s="38" t="s">
        <v>254</v>
      </c>
      <c r="I31" s="33" t="s">
        <v>253</v>
      </c>
      <c r="L31" s="96" t="s">
        <v>298</v>
      </c>
      <c r="M31" s="96" t="s">
        <v>299</v>
      </c>
    </row>
    <row r="32" spans="1:13" x14ac:dyDescent="0.25">
      <c r="A32" s="31"/>
      <c r="B32" s="31"/>
      <c r="C32" s="31"/>
      <c r="D32" s="31"/>
      <c r="E32" s="31"/>
      <c r="F32" s="31"/>
      <c r="G32" s="37">
        <v>302</v>
      </c>
      <c r="H32" s="38" t="s">
        <v>255</v>
      </c>
      <c r="I32" s="33" t="s">
        <v>253</v>
      </c>
      <c r="L32" s="96" t="s">
        <v>300</v>
      </c>
      <c r="M32" s="96" t="s">
        <v>301</v>
      </c>
    </row>
    <row r="33" spans="1:13" x14ac:dyDescent="0.25">
      <c r="A33" s="31"/>
      <c r="B33" s="31"/>
      <c r="C33" s="31"/>
      <c r="D33" s="31"/>
      <c r="E33" s="31"/>
      <c r="F33" s="31"/>
      <c r="G33" s="45">
        <v>310</v>
      </c>
      <c r="H33" s="46" t="s">
        <v>256</v>
      </c>
      <c r="I33" s="33" t="s">
        <v>253</v>
      </c>
      <c r="L33" s="96" t="s">
        <v>302</v>
      </c>
      <c r="M33" s="96" t="s">
        <v>303</v>
      </c>
    </row>
    <row r="34" spans="1:13" x14ac:dyDescent="0.25">
      <c r="A34" s="31"/>
      <c r="B34" s="31"/>
      <c r="C34" s="31"/>
      <c r="D34" s="31"/>
      <c r="E34" s="31"/>
      <c r="F34" s="31"/>
      <c r="G34" s="65">
        <v>311</v>
      </c>
      <c r="H34" s="66" t="s">
        <v>257</v>
      </c>
      <c r="I34" s="33" t="s">
        <v>253</v>
      </c>
      <c r="L34" s="96" t="s">
        <v>304</v>
      </c>
      <c r="M34" s="96" t="s">
        <v>305</v>
      </c>
    </row>
    <row r="35" spans="1:13" x14ac:dyDescent="0.25">
      <c r="A35" s="31"/>
      <c r="B35" s="31"/>
      <c r="C35" s="31"/>
      <c r="D35" s="31"/>
      <c r="E35" s="31"/>
      <c r="F35" s="31"/>
      <c r="G35" s="49">
        <v>313</v>
      </c>
      <c r="H35" s="50" t="s">
        <v>258</v>
      </c>
      <c r="I35" s="33" t="s">
        <v>253</v>
      </c>
      <c r="L35" s="96" t="s">
        <v>306</v>
      </c>
      <c r="M35" s="96" t="s">
        <v>307</v>
      </c>
    </row>
    <row r="36" spans="1:13" x14ac:dyDescent="0.25">
      <c r="A36" s="31"/>
      <c r="B36" s="31"/>
      <c r="C36" s="31"/>
      <c r="D36" s="31"/>
      <c r="E36" s="31"/>
      <c r="F36" s="31"/>
      <c r="G36" s="53">
        <v>316</v>
      </c>
      <c r="H36" s="54" t="s">
        <v>259</v>
      </c>
      <c r="I36" s="33" t="s">
        <v>253</v>
      </c>
      <c r="L36" s="94" t="s">
        <v>308</v>
      </c>
      <c r="M36" s="94" t="s">
        <v>309</v>
      </c>
    </row>
    <row r="37" spans="1:13" x14ac:dyDescent="0.25">
      <c r="A37" s="31"/>
      <c r="B37" s="31"/>
      <c r="C37" s="31"/>
      <c r="D37" s="31"/>
      <c r="E37" s="31"/>
      <c r="F37" s="31"/>
      <c r="G37" s="57">
        <v>318</v>
      </c>
      <c r="H37" s="58" t="s">
        <v>260</v>
      </c>
      <c r="I37" s="33" t="s">
        <v>253</v>
      </c>
    </row>
    <row r="38" spans="1:13" x14ac:dyDescent="0.25">
      <c r="A38" s="31"/>
      <c r="B38" s="31"/>
      <c r="C38" s="31"/>
      <c r="D38" s="31"/>
      <c r="E38" s="31"/>
      <c r="F38" s="31"/>
      <c r="G38" s="67">
        <v>320</v>
      </c>
      <c r="H38" s="68" t="s">
        <v>261</v>
      </c>
      <c r="I38" s="33" t="s">
        <v>253</v>
      </c>
    </row>
    <row r="39" spans="1:13" x14ac:dyDescent="0.25">
      <c r="A39" s="31"/>
      <c r="B39" s="31"/>
      <c r="C39" s="31"/>
      <c r="D39" s="31"/>
      <c r="E39" s="31"/>
      <c r="F39" s="31"/>
      <c r="G39" s="69">
        <v>800</v>
      </c>
      <c r="H39" s="70" t="s">
        <v>262</v>
      </c>
      <c r="I39" s="33"/>
    </row>
    <row r="40" spans="1:13" x14ac:dyDescent="0.25">
      <c r="A40" s="31"/>
      <c r="B40" s="31"/>
      <c r="C40" s="31"/>
      <c r="D40" s="31"/>
      <c r="E40" s="31"/>
      <c r="F40" s="31"/>
      <c r="G40" s="69">
        <v>801</v>
      </c>
      <c r="H40" s="70" t="s">
        <v>263</v>
      </c>
      <c r="I40" s="33"/>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A63B0-AF14-473A-A0EB-6EDA54BA597A}">
  <dimension ref="A1:G110"/>
  <sheetViews>
    <sheetView topLeftCell="A10" workbookViewId="0">
      <selection activeCell="B81" sqref="B81"/>
    </sheetView>
  </sheetViews>
  <sheetFormatPr defaultColWidth="9.140625" defaultRowHeight="15" x14ac:dyDescent="0.25"/>
  <cols>
    <col min="1" max="1" width="5.140625" style="124" bestFit="1" customWidth="1"/>
    <col min="2" max="2" width="34.85546875" style="124" bestFit="1" customWidth="1"/>
    <col min="3" max="3" width="6" style="124" bestFit="1" customWidth="1"/>
    <col min="4" max="4" width="8.42578125" style="124" bestFit="1" customWidth="1"/>
    <col min="5" max="5" width="10.42578125" style="124" bestFit="1" customWidth="1"/>
    <col min="6" max="6" width="6.5703125" style="124" bestFit="1" customWidth="1"/>
    <col min="7" max="7" width="10" style="124" bestFit="1" customWidth="1"/>
    <col min="8" max="16384" width="9.140625" style="124"/>
  </cols>
  <sheetData>
    <row r="1" spans="1:7" x14ac:dyDescent="0.25">
      <c r="A1" s="130" t="s">
        <v>560</v>
      </c>
      <c r="B1" s="130" t="s">
        <v>189</v>
      </c>
      <c r="C1" s="130" t="s">
        <v>559</v>
      </c>
      <c r="D1" s="130" t="s">
        <v>558</v>
      </c>
      <c r="E1" s="130" t="s">
        <v>557</v>
      </c>
      <c r="F1" s="130"/>
    </row>
    <row r="2" spans="1:7" x14ac:dyDescent="0.25">
      <c r="A2" s="124" t="s">
        <v>556</v>
      </c>
      <c r="B2" s="124" t="s">
        <v>555</v>
      </c>
      <c r="C2" s="124" t="s">
        <v>385</v>
      </c>
      <c r="D2" s="124" t="s">
        <v>385</v>
      </c>
    </row>
    <row r="3" spans="1:7" x14ac:dyDescent="0.25">
      <c r="A3" s="124" t="s">
        <v>554</v>
      </c>
      <c r="B3" s="124" t="s">
        <v>553</v>
      </c>
      <c r="C3" s="124" t="s">
        <v>385</v>
      </c>
      <c r="D3" s="124" t="s">
        <v>385</v>
      </c>
    </row>
    <row r="4" spans="1:7" x14ac:dyDescent="0.25">
      <c r="A4" s="124" t="s">
        <v>552</v>
      </c>
      <c r="B4" s="124" t="s">
        <v>551</v>
      </c>
      <c r="C4" s="124" t="s">
        <v>385</v>
      </c>
      <c r="D4" s="124" t="s">
        <v>385</v>
      </c>
    </row>
    <row r="5" spans="1:7" x14ac:dyDescent="0.25">
      <c r="A5" s="127">
        <v>8016</v>
      </c>
      <c r="B5" s="127" t="s">
        <v>550</v>
      </c>
      <c r="C5" s="127"/>
      <c r="D5" s="127"/>
      <c r="E5" s="128">
        <v>44927</v>
      </c>
      <c r="F5" s="124" t="s">
        <v>573</v>
      </c>
      <c r="G5" s="124" t="s">
        <v>595</v>
      </c>
    </row>
    <row r="6" spans="1:7" x14ac:dyDescent="0.25">
      <c r="A6" s="124" t="s">
        <v>549</v>
      </c>
      <c r="B6" s="124" t="s">
        <v>548</v>
      </c>
      <c r="C6" s="124" t="s">
        <v>385</v>
      </c>
      <c r="D6" s="124" t="s">
        <v>385</v>
      </c>
    </row>
    <row r="7" spans="1:7" x14ac:dyDescent="0.25">
      <c r="A7" s="124" t="s">
        <v>547</v>
      </c>
      <c r="B7" s="124" t="s">
        <v>546</v>
      </c>
      <c r="C7" s="124" t="s">
        <v>385</v>
      </c>
      <c r="D7" s="124" t="s">
        <v>385</v>
      </c>
    </row>
    <row r="8" spans="1:7" x14ac:dyDescent="0.25">
      <c r="A8" s="124" t="s">
        <v>545</v>
      </c>
      <c r="B8" s="124" t="s">
        <v>544</v>
      </c>
      <c r="C8" s="124" t="s">
        <v>385</v>
      </c>
      <c r="D8" s="124" t="s">
        <v>385</v>
      </c>
    </row>
    <row r="9" spans="1:7" x14ac:dyDescent="0.25">
      <c r="A9" s="124" t="s">
        <v>543</v>
      </c>
      <c r="B9" s="124" t="s">
        <v>542</v>
      </c>
      <c r="C9" s="124" t="s">
        <v>385</v>
      </c>
      <c r="D9" s="124" t="s">
        <v>385</v>
      </c>
    </row>
    <row r="10" spans="1:7" x14ac:dyDescent="0.25">
      <c r="A10" s="124" t="s">
        <v>541</v>
      </c>
      <c r="B10" s="124" t="s">
        <v>540</v>
      </c>
      <c r="C10" s="124" t="s">
        <v>385</v>
      </c>
      <c r="D10" s="124" t="s">
        <v>385</v>
      </c>
    </row>
    <row r="11" spans="1:7" x14ac:dyDescent="0.25">
      <c r="A11" s="124" t="s">
        <v>539</v>
      </c>
      <c r="B11" s="124" t="s">
        <v>538</v>
      </c>
      <c r="C11" s="124" t="s">
        <v>385</v>
      </c>
      <c r="D11" s="124" t="s">
        <v>385</v>
      </c>
    </row>
    <row r="12" spans="1:7" x14ac:dyDescent="0.25">
      <c r="A12" s="124" t="s">
        <v>537</v>
      </c>
      <c r="B12" s="124" t="s">
        <v>536</v>
      </c>
      <c r="C12" s="124" t="s">
        <v>385</v>
      </c>
      <c r="D12" s="124" t="s">
        <v>385</v>
      </c>
      <c r="E12" s="125">
        <v>43101</v>
      </c>
    </row>
    <row r="13" spans="1:7" x14ac:dyDescent="0.25">
      <c r="A13" s="124" t="s">
        <v>535</v>
      </c>
      <c r="B13" s="124" t="s">
        <v>534</v>
      </c>
      <c r="C13" s="124" t="s">
        <v>385</v>
      </c>
      <c r="D13" s="124" t="s">
        <v>385</v>
      </c>
      <c r="E13" s="125">
        <v>43101</v>
      </c>
    </row>
    <row r="14" spans="1:7" x14ac:dyDescent="0.25">
      <c r="A14" s="124" t="s">
        <v>533</v>
      </c>
      <c r="B14" s="124" t="s">
        <v>532</v>
      </c>
      <c r="C14" s="124" t="s">
        <v>385</v>
      </c>
      <c r="D14" s="124" t="s">
        <v>385</v>
      </c>
      <c r="E14" s="125">
        <v>43466</v>
      </c>
    </row>
    <row r="15" spans="1:7" x14ac:dyDescent="0.25">
      <c r="A15" s="124" t="s">
        <v>531</v>
      </c>
      <c r="B15" s="124" t="s">
        <v>530</v>
      </c>
      <c r="C15" s="124" t="s">
        <v>385</v>
      </c>
      <c r="D15" s="124" t="s">
        <v>385</v>
      </c>
      <c r="E15" s="125">
        <v>43466</v>
      </c>
    </row>
    <row r="16" spans="1:7" x14ac:dyDescent="0.25">
      <c r="A16" s="124" t="s">
        <v>529</v>
      </c>
      <c r="B16" s="124" t="s">
        <v>528</v>
      </c>
      <c r="C16" s="124" t="s">
        <v>385</v>
      </c>
      <c r="D16" s="124" t="s">
        <v>385</v>
      </c>
      <c r="E16" s="125">
        <v>43466</v>
      </c>
    </row>
    <row r="17" spans="1:7" x14ac:dyDescent="0.25">
      <c r="A17" s="124" t="s">
        <v>527</v>
      </c>
      <c r="B17" s="124" t="s">
        <v>526</v>
      </c>
      <c r="C17" s="124" t="s">
        <v>385</v>
      </c>
      <c r="D17" s="124" t="s">
        <v>385</v>
      </c>
      <c r="E17" s="125">
        <v>43466</v>
      </c>
    </row>
    <row r="18" spans="1:7" x14ac:dyDescent="0.25">
      <c r="A18" s="124" t="s">
        <v>525</v>
      </c>
      <c r="B18" s="124" t="s">
        <v>524</v>
      </c>
      <c r="C18" s="124" t="s">
        <v>385</v>
      </c>
      <c r="D18" s="124" t="s">
        <v>385</v>
      </c>
      <c r="E18" s="125">
        <v>43709</v>
      </c>
    </row>
    <row r="19" spans="1:7" x14ac:dyDescent="0.25">
      <c r="A19" s="124" t="s">
        <v>523</v>
      </c>
      <c r="B19" s="124" t="s">
        <v>346</v>
      </c>
      <c r="C19" s="124" t="s">
        <v>385</v>
      </c>
      <c r="D19" s="124" t="s">
        <v>385</v>
      </c>
      <c r="E19" s="125">
        <v>43831</v>
      </c>
    </row>
    <row r="20" spans="1:7" x14ac:dyDescent="0.25">
      <c r="A20" s="124" t="s">
        <v>522</v>
      </c>
      <c r="B20" s="124" t="s">
        <v>521</v>
      </c>
      <c r="C20" s="124" t="s">
        <v>385</v>
      </c>
      <c r="D20" s="124" t="s">
        <v>385</v>
      </c>
      <c r="E20" s="125">
        <v>43831</v>
      </c>
    </row>
    <row r="21" spans="1:7" x14ac:dyDescent="0.25">
      <c r="A21" s="124" t="s">
        <v>520</v>
      </c>
      <c r="B21" s="124" t="s">
        <v>519</v>
      </c>
      <c r="C21" s="124" t="s">
        <v>385</v>
      </c>
      <c r="D21" s="124" t="s">
        <v>385</v>
      </c>
    </row>
    <row r="22" spans="1:7" x14ac:dyDescent="0.25">
      <c r="A22" s="124" t="s">
        <v>518</v>
      </c>
      <c r="B22" s="124" t="s">
        <v>517</v>
      </c>
      <c r="C22" s="124" t="s">
        <v>385</v>
      </c>
      <c r="D22" s="124" t="s">
        <v>385</v>
      </c>
      <c r="E22" s="125">
        <v>44197</v>
      </c>
    </row>
    <row r="23" spans="1:7" x14ac:dyDescent="0.25">
      <c r="A23" s="124" t="s">
        <v>516</v>
      </c>
      <c r="B23" s="124" t="s">
        <v>515</v>
      </c>
      <c r="C23" s="124" t="s">
        <v>385</v>
      </c>
      <c r="D23" s="124" t="s">
        <v>385</v>
      </c>
      <c r="E23" s="125">
        <v>44197</v>
      </c>
    </row>
    <row r="24" spans="1:7" x14ac:dyDescent="0.25">
      <c r="A24" s="124" t="s">
        <v>514</v>
      </c>
      <c r="B24" s="124" t="s">
        <v>513</v>
      </c>
      <c r="C24" s="124" t="s">
        <v>385</v>
      </c>
      <c r="D24" s="124" t="s">
        <v>385</v>
      </c>
      <c r="E24" s="125">
        <v>44197</v>
      </c>
    </row>
    <row r="25" spans="1:7" x14ac:dyDescent="0.25">
      <c r="A25" s="124" t="s">
        <v>512</v>
      </c>
      <c r="B25" s="124" t="s">
        <v>335</v>
      </c>
      <c r="C25" s="124" t="s">
        <v>385</v>
      </c>
      <c r="D25" s="124" t="s">
        <v>385</v>
      </c>
      <c r="E25" s="125">
        <v>44562</v>
      </c>
    </row>
    <row r="26" spans="1:7" x14ac:dyDescent="0.25">
      <c r="A26" s="124" t="s">
        <v>511</v>
      </c>
      <c r="B26" s="124" t="s">
        <v>510</v>
      </c>
      <c r="C26" s="124" t="s">
        <v>385</v>
      </c>
      <c r="D26" s="124" t="s">
        <v>385</v>
      </c>
      <c r="E26" s="125">
        <v>44562</v>
      </c>
    </row>
    <row r="27" spans="1:7" x14ac:dyDescent="0.25">
      <c r="A27" s="124" t="s">
        <v>509</v>
      </c>
      <c r="B27" s="124" t="s">
        <v>508</v>
      </c>
      <c r="C27" s="124" t="s">
        <v>385</v>
      </c>
      <c r="D27" s="124" t="s">
        <v>385</v>
      </c>
      <c r="E27" s="125">
        <v>44562</v>
      </c>
      <c r="G27" s="124" t="s">
        <v>574</v>
      </c>
    </row>
    <row r="28" spans="1:7" x14ac:dyDescent="0.25">
      <c r="A28" s="127">
        <v>8039</v>
      </c>
      <c r="B28" s="127" t="s">
        <v>507</v>
      </c>
      <c r="C28" s="127"/>
      <c r="D28" s="127"/>
      <c r="E28" s="126">
        <v>44927</v>
      </c>
      <c r="F28" s="124" t="s">
        <v>573</v>
      </c>
      <c r="G28" s="124" t="s">
        <v>574</v>
      </c>
    </row>
    <row r="29" spans="1:7" x14ac:dyDescent="0.25">
      <c r="A29" s="127">
        <v>8040</v>
      </c>
      <c r="B29" s="127" t="s">
        <v>506</v>
      </c>
      <c r="C29" s="127"/>
      <c r="D29" s="127"/>
      <c r="E29" s="126">
        <v>44927</v>
      </c>
      <c r="F29" s="124" t="s">
        <v>573</v>
      </c>
    </row>
    <row r="30" spans="1:7" x14ac:dyDescent="0.25">
      <c r="A30" s="127">
        <v>8041</v>
      </c>
      <c r="B30" s="127" t="s">
        <v>570</v>
      </c>
      <c r="C30" s="127"/>
      <c r="D30" s="127"/>
      <c r="E30" s="126">
        <v>44927</v>
      </c>
      <c r="F30" s="124" t="s">
        <v>573</v>
      </c>
    </row>
    <row r="31" spans="1:7" x14ac:dyDescent="0.25">
      <c r="A31" s="136">
        <v>8042</v>
      </c>
      <c r="B31" s="136" t="s">
        <v>578</v>
      </c>
      <c r="C31" s="136"/>
      <c r="D31" s="136"/>
      <c r="E31" s="137">
        <v>44927</v>
      </c>
      <c r="F31" s="124" t="s">
        <v>573</v>
      </c>
      <c r="G31" s="124" t="s">
        <v>574</v>
      </c>
    </row>
    <row r="32" spans="1:7" x14ac:dyDescent="0.25">
      <c r="E32" s="125"/>
    </row>
    <row r="33" spans="1:6" x14ac:dyDescent="0.25">
      <c r="A33" s="124" t="s">
        <v>505</v>
      </c>
      <c r="B33" s="129" t="s">
        <v>504</v>
      </c>
      <c r="C33" s="124" t="s">
        <v>385</v>
      </c>
      <c r="D33" s="124" t="s">
        <v>385</v>
      </c>
    </row>
    <row r="34" spans="1:6" x14ac:dyDescent="0.25">
      <c r="A34" s="124" t="s">
        <v>503</v>
      </c>
      <c r="B34" s="129" t="s">
        <v>502</v>
      </c>
      <c r="C34" s="124" t="s">
        <v>385</v>
      </c>
      <c r="D34" s="124" t="s">
        <v>385</v>
      </c>
    </row>
    <row r="35" spans="1:6" x14ac:dyDescent="0.25">
      <c r="A35" s="124" t="s">
        <v>501</v>
      </c>
      <c r="B35" s="124" t="s">
        <v>500</v>
      </c>
      <c r="C35" s="124" t="s">
        <v>385</v>
      </c>
      <c r="D35" s="124" t="s">
        <v>385</v>
      </c>
    </row>
    <row r="36" spans="1:6" x14ac:dyDescent="0.25">
      <c r="A36" s="124" t="s">
        <v>499</v>
      </c>
      <c r="B36" s="124" t="s">
        <v>498</v>
      </c>
      <c r="C36" s="124" t="s">
        <v>385</v>
      </c>
      <c r="D36" s="124" t="s">
        <v>385</v>
      </c>
    </row>
    <row r="37" spans="1:6" x14ac:dyDescent="0.25">
      <c r="A37" s="124" t="s">
        <v>497</v>
      </c>
      <c r="B37" s="124" t="s">
        <v>496</v>
      </c>
      <c r="C37" s="124" t="s">
        <v>385</v>
      </c>
      <c r="D37" s="124" t="s">
        <v>385</v>
      </c>
      <c r="E37" s="125">
        <v>43466</v>
      </c>
    </row>
    <row r="38" spans="1:6" x14ac:dyDescent="0.25">
      <c r="A38" s="127">
        <v>8207</v>
      </c>
      <c r="B38" s="127" t="s">
        <v>339</v>
      </c>
      <c r="C38" s="127"/>
      <c r="D38" s="127"/>
      <c r="E38" s="126">
        <v>44927</v>
      </c>
      <c r="F38" s="124" t="s">
        <v>573</v>
      </c>
    </row>
    <row r="39" spans="1:6" x14ac:dyDescent="0.25">
      <c r="A39" s="124" t="s">
        <v>495</v>
      </c>
      <c r="B39" s="124" t="s">
        <v>494</v>
      </c>
      <c r="C39" s="124" t="s">
        <v>385</v>
      </c>
      <c r="D39" s="124" t="s">
        <v>385</v>
      </c>
    </row>
    <row r="40" spans="1:6" x14ac:dyDescent="0.25">
      <c r="A40" s="124" t="s">
        <v>493</v>
      </c>
      <c r="B40" s="124" t="s">
        <v>492</v>
      </c>
      <c r="C40" s="124" t="s">
        <v>385</v>
      </c>
      <c r="D40" s="124" t="s">
        <v>385</v>
      </c>
    </row>
    <row r="41" spans="1:6" x14ac:dyDescent="0.25">
      <c r="A41" s="124" t="s">
        <v>491</v>
      </c>
      <c r="B41" s="124" t="s">
        <v>490</v>
      </c>
      <c r="C41" s="124" t="s">
        <v>385</v>
      </c>
      <c r="D41" s="124" t="s">
        <v>385</v>
      </c>
    </row>
    <row r="42" spans="1:6" x14ac:dyDescent="0.25">
      <c r="A42" s="124" t="s">
        <v>489</v>
      </c>
      <c r="B42" s="124" t="s">
        <v>488</v>
      </c>
      <c r="C42" s="124" t="s">
        <v>385</v>
      </c>
      <c r="D42" s="124" t="s">
        <v>385</v>
      </c>
    </row>
    <row r="43" spans="1:6" x14ac:dyDescent="0.25">
      <c r="A43" s="124" t="s">
        <v>487</v>
      </c>
      <c r="B43" s="124" t="s">
        <v>486</v>
      </c>
      <c r="C43" s="124" t="s">
        <v>385</v>
      </c>
      <c r="D43" s="124" t="s">
        <v>385</v>
      </c>
    </row>
    <row r="44" spans="1:6" x14ac:dyDescent="0.25">
      <c r="A44" s="124" t="s">
        <v>485</v>
      </c>
      <c r="B44" s="124" t="s">
        <v>484</v>
      </c>
      <c r="C44" s="124" t="s">
        <v>385</v>
      </c>
      <c r="D44" s="124" t="s">
        <v>385</v>
      </c>
    </row>
    <row r="45" spans="1:6" x14ac:dyDescent="0.25">
      <c r="A45" s="124" t="s">
        <v>483</v>
      </c>
      <c r="B45" s="129" t="s">
        <v>482</v>
      </c>
      <c r="C45" s="124" t="s">
        <v>385</v>
      </c>
      <c r="D45" s="124" t="s">
        <v>385</v>
      </c>
    </row>
    <row r="46" spans="1:6" x14ac:dyDescent="0.25">
      <c r="A46" s="124" t="s">
        <v>481</v>
      </c>
      <c r="B46" s="124" t="s">
        <v>480</v>
      </c>
      <c r="C46" s="124" t="s">
        <v>385</v>
      </c>
      <c r="D46" s="124" t="s">
        <v>385</v>
      </c>
      <c r="E46" s="125">
        <v>43101</v>
      </c>
    </row>
    <row r="47" spans="1:6" x14ac:dyDescent="0.25">
      <c r="A47" s="124" t="s">
        <v>479</v>
      </c>
      <c r="B47" s="129" t="s">
        <v>478</v>
      </c>
      <c r="C47" s="124" t="s">
        <v>385</v>
      </c>
      <c r="D47" s="124" t="s">
        <v>385</v>
      </c>
      <c r="E47" s="125">
        <v>42736</v>
      </c>
    </row>
    <row r="48" spans="1:6" x14ac:dyDescent="0.25">
      <c r="A48" s="124" t="s">
        <v>477</v>
      </c>
      <c r="B48" s="129" t="s">
        <v>476</v>
      </c>
      <c r="C48" s="124" t="s">
        <v>385</v>
      </c>
      <c r="D48" s="124" t="s">
        <v>385</v>
      </c>
      <c r="E48" s="125">
        <v>42736</v>
      </c>
    </row>
    <row r="49" spans="1:6" x14ac:dyDescent="0.25">
      <c r="A49" s="124" t="s">
        <v>475</v>
      </c>
      <c r="B49" s="129" t="s">
        <v>474</v>
      </c>
      <c r="C49" s="124" t="s">
        <v>385</v>
      </c>
      <c r="D49" s="124" t="s">
        <v>385</v>
      </c>
      <c r="E49" s="125">
        <v>43101</v>
      </c>
    </row>
    <row r="50" spans="1:6" x14ac:dyDescent="0.25">
      <c r="A50" s="124" t="s">
        <v>473</v>
      </c>
      <c r="B50" s="129" t="s">
        <v>472</v>
      </c>
      <c r="C50" s="124" t="s">
        <v>385</v>
      </c>
      <c r="D50" s="124" t="s">
        <v>385</v>
      </c>
      <c r="E50" s="125">
        <v>43101</v>
      </c>
    </row>
    <row r="51" spans="1:6" x14ac:dyDescent="0.25">
      <c r="A51" s="124" t="s">
        <v>471</v>
      </c>
      <c r="B51" s="129" t="s">
        <v>470</v>
      </c>
      <c r="C51" s="124" t="s">
        <v>385</v>
      </c>
      <c r="D51" s="124" t="s">
        <v>385</v>
      </c>
      <c r="E51" s="125">
        <v>43466</v>
      </c>
    </row>
    <row r="52" spans="1:6" x14ac:dyDescent="0.25">
      <c r="A52" s="124" t="s">
        <v>469</v>
      </c>
      <c r="B52" s="129" t="s">
        <v>468</v>
      </c>
      <c r="C52" s="124" t="s">
        <v>385</v>
      </c>
      <c r="D52" s="124" t="s">
        <v>385</v>
      </c>
      <c r="E52" s="125">
        <v>43466</v>
      </c>
    </row>
    <row r="53" spans="1:6" x14ac:dyDescent="0.25">
      <c r="A53" s="124" t="s">
        <v>467</v>
      </c>
      <c r="B53" s="124" t="s">
        <v>466</v>
      </c>
      <c r="C53" s="124" t="s">
        <v>385</v>
      </c>
      <c r="D53" s="124" t="s">
        <v>385</v>
      </c>
      <c r="E53" s="125">
        <v>43831</v>
      </c>
    </row>
    <row r="54" spans="1:6" x14ac:dyDescent="0.25">
      <c r="A54" s="124" t="s">
        <v>465</v>
      </c>
      <c r="B54" s="124" t="s">
        <v>464</v>
      </c>
      <c r="C54" s="124" t="s">
        <v>385</v>
      </c>
      <c r="D54" s="124" t="s">
        <v>385</v>
      </c>
      <c r="E54" s="125">
        <v>43831</v>
      </c>
    </row>
    <row r="55" spans="1:6" x14ac:dyDescent="0.25">
      <c r="A55" s="124" t="s">
        <v>463</v>
      </c>
      <c r="B55" s="129" t="s">
        <v>462</v>
      </c>
      <c r="C55" s="124" t="s">
        <v>385</v>
      </c>
      <c r="D55" s="124" t="s">
        <v>385</v>
      </c>
      <c r="E55" s="125">
        <v>43831</v>
      </c>
    </row>
    <row r="56" spans="1:6" x14ac:dyDescent="0.25">
      <c r="A56" s="124" t="s">
        <v>461</v>
      </c>
      <c r="B56" s="124" t="s">
        <v>460</v>
      </c>
      <c r="C56" s="124" t="s">
        <v>385</v>
      </c>
      <c r="D56" s="124" t="s">
        <v>385</v>
      </c>
      <c r="E56" s="125">
        <v>44197</v>
      </c>
    </row>
    <row r="57" spans="1:6" x14ac:dyDescent="0.25">
      <c r="A57" s="124" t="s">
        <v>459</v>
      </c>
      <c r="B57" s="129" t="s">
        <v>458</v>
      </c>
      <c r="C57" s="124" t="s">
        <v>385</v>
      </c>
      <c r="D57" s="124" t="s">
        <v>385</v>
      </c>
      <c r="E57" s="125">
        <v>44197</v>
      </c>
    </row>
    <row r="58" spans="1:6" x14ac:dyDescent="0.25">
      <c r="A58" s="124" t="s">
        <v>457</v>
      </c>
      <c r="B58" s="124" t="s">
        <v>456</v>
      </c>
      <c r="C58" s="124" t="s">
        <v>385</v>
      </c>
      <c r="D58" s="124" t="s">
        <v>385</v>
      </c>
      <c r="E58" s="125">
        <v>44562</v>
      </c>
    </row>
    <row r="59" spans="1:6" x14ac:dyDescent="0.25">
      <c r="A59" s="124" t="s">
        <v>455</v>
      </c>
      <c r="B59" s="124" t="s">
        <v>341</v>
      </c>
      <c r="C59" s="124" t="s">
        <v>385</v>
      </c>
      <c r="D59" s="124" t="s">
        <v>385</v>
      </c>
      <c r="E59" s="125">
        <v>44562</v>
      </c>
    </row>
    <row r="60" spans="1:6" x14ac:dyDescent="0.25">
      <c r="A60" s="127">
        <v>8235</v>
      </c>
      <c r="B60" s="129" t="s">
        <v>338</v>
      </c>
      <c r="C60" s="127"/>
      <c r="D60" s="127"/>
      <c r="E60" s="126">
        <v>44927</v>
      </c>
      <c r="F60" s="124" t="s">
        <v>573</v>
      </c>
    </row>
    <row r="61" spans="1:6" x14ac:dyDescent="0.25">
      <c r="A61" s="127">
        <v>8236</v>
      </c>
      <c r="B61" s="127" t="s">
        <v>355</v>
      </c>
      <c r="C61" s="127"/>
      <c r="D61" s="127"/>
      <c r="E61" s="126">
        <v>44927</v>
      </c>
      <c r="F61" s="124" t="s">
        <v>573</v>
      </c>
    </row>
    <row r="62" spans="1:6" x14ac:dyDescent="0.25">
      <c r="A62" s="127">
        <v>8237</v>
      </c>
      <c r="B62" s="129" t="s">
        <v>454</v>
      </c>
      <c r="C62" s="127"/>
      <c r="D62" s="127"/>
      <c r="E62" s="126">
        <v>44927</v>
      </c>
      <c r="F62" s="124" t="s">
        <v>573</v>
      </c>
    </row>
    <row r="63" spans="1:6" x14ac:dyDescent="0.25">
      <c r="A63" s="127">
        <v>8238</v>
      </c>
      <c r="B63" s="127" t="s">
        <v>453</v>
      </c>
      <c r="C63" s="127"/>
      <c r="D63" s="127"/>
      <c r="E63" s="126">
        <v>44927</v>
      </c>
      <c r="F63" s="124" t="s">
        <v>573</v>
      </c>
    </row>
    <row r="65" spans="1:5" x14ac:dyDescent="0.25">
      <c r="A65" s="124" t="s">
        <v>452</v>
      </c>
      <c r="B65" s="124" t="s">
        <v>345</v>
      </c>
      <c r="C65" s="124" t="s">
        <v>385</v>
      </c>
      <c r="D65" s="124" t="s">
        <v>385</v>
      </c>
    </row>
    <row r="66" spans="1:5" x14ac:dyDescent="0.25">
      <c r="A66" s="124" t="s">
        <v>451</v>
      </c>
      <c r="B66" s="124" t="s">
        <v>450</v>
      </c>
      <c r="C66" s="124" t="s">
        <v>385</v>
      </c>
      <c r="D66" s="124" t="s">
        <v>385</v>
      </c>
    </row>
    <row r="67" spans="1:5" x14ac:dyDescent="0.25">
      <c r="A67" s="124" t="s">
        <v>449</v>
      </c>
      <c r="B67" s="124" t="s">
        <v>448</v>
      </c>
      <c r="C67" s="124" t="s">
        <v>385</v>
      </c>
      <c r="D67" s="124" t="s">
        <v>385</v>
      </c>
    </row>
    <row r="68" spans="1:5" x14ac:dyDescent="0.25">
      <c r="A68" s="124" t="s">
        <v>447</v>
      </c>
      <c r="B68" s="124" t="s">
        <v>446</v>
      </c>
      <c r="C68" s="124" t="s">
        <v>385</v>
      </c>
      <c r="D68" s="124" t="s">
        <v>385</v>
      </c>
    </row>
    <row r="69" spans="1:5" x14ac:dyDescent="0.25">
      <c r="A69" s="124" t="s">
        <v>445</v>
      </c>
      <c r="B69" s="124" t="s">
        <v>444</v>
      </c>
      <c r="C69" s="124" t="s">
        <v>385</v>
      </c>
      <c r="D69" s="124" t="s">
        <v>385</v>
      </c>
    </row>
    <row r="70" spans="1:5" x14ac:dyDescent="0.25">
      <c r="A70" s="124" t="s">
        <v>443</v>
      </c>
      <c r="B70" s="124" t="s">
        <v>442</v>
      </c>
      <c r="C70" s="124" t="s">
        <v>385</v>
      </c>
      <c r="D70" s="124" t="s">
        <v>385</v>
      </c>
      <c r="E70" s="125">
        <v>43101</v>
      </c>
    </row>
    <row r="71" spans="1:5" x14ac:dyDescent="0.25">
      <c r="A71" s="124" t="s">
        <v>441</v>
      </c>
      <c r="B71" s="124" t="s">
        <v>440</v>
      </c>
      <c r="C71" s="124" t="s">
        <v>385</v>
      </c>
      <c r="D71" s="124" t="s">
        <v>385</v>
      </c>
      <c r="E71" s="125">
        <v>44562</v>
      </c>
    </row>
    <row r="72" spans="1:5" x14ac:dyDescent="0.25">
      <c r="A72" s="124" t="s">
        <v>439</v>
      </c>
      <c r="B72" s="124" t="s">
        <v>438</v>
      </c>
      <c r="C72" s="124" t="s">
        <v>385</v>
      </c>
      <c r="D72" s="124" t="s">
        <v>385</v>
      </c>
      <c r="E72" s="125">
        <v>43313</v>
      </c>
    </row>
    <row r="73" spans="1:5" x14ac:dyDescent="0.25">
      <c r="A73" s="124" t="s">
        <v>437</v>
      </c>
      <c r="B73" s="124" t="s">
        <v>436</v>
      </c>
      <c r="C73" s="124" t="s">
        <v>385</v>
      </c>
      <c r="D73" s="124" t="s">
        <v>385</v>
      </c>
      <c r="E73" s="125">
        <v>43466</v>
      </c>
    </row>
    <row r="74" spans="1:5" x14ac:dyDescent="0.25">
      <c r="A74" s="124" t="s">
        <v>435</v>
      </c>
      <c r="B74" s="124" t="s">
        <v>434</v>
      </c>
      <c r="C74" s="124" t="s">
        <v>385</v>
      </c>
      <c r="D74" s="124" t="s">
        <v>385</v>
      </c>
      <c r="E74" s="125">
        <v>43466</v>
      </c>
    </row>
    <row r="75" spans="1:5" x14ac:dyDescent="0.25">
      <c r="A75" s="124" t="s">
        <v>433</v>
      </c>
      <c r="B75" s="124" t="s">
        <v>432</v>
      </c>
      <c r="C75" s="124" t="s">
        <v>385</v>
      </c>
      <c r="D75" s="124" t="s">
        <v>385</v>
      </c>
      <c r="E75" s="125">
        <v>44197</v>
      </c>
    </row>
    <row r="76" spans="1:5" x14ac:dyDescent="0.25">
      <c r="A76" s="124" t="s">
        <v>431</v>
      </c>
      <c r="B76" s="124" t="s">
        <v>430</v>
      </c>
      <c r="C76" s="124" t="s">
        <v>385</v>
      </c>
      <c r="D76" s="124" t="s">
        <v>385</v>
      </c>
      <c r="E76" s="125">
        <v>44562</v>
      </c>
    </row>
    <row r="77" spans="1:5" x14ac:dyDescent="0.25">
      <c r="E77" s="125"/>
    </row>
    <row r="78" spans="1:5" x14ac:dyDescent="0.25">
      <c r="E78" s="125"/>
    </row>
    <row r="79" spans="1:5" x14ac:dyDescent="0.25">
      <c r="A79" s="124" t="s">
        <v>429</v>
      </c>
      <c r="B79" s="124" t="s">
        <v>428</v>
      </c>
      <c r="C79" s="124" t="s">
        <v>385</v>
      </c>
      <c r="D79" s="124" t="s">
        <v>385</v>
      </c>
    </row>
    <row r="80" spans="1:5" x14ac:dyDescent="0.25">
      <c r="A80" s="124" t="s">
        <v>427</v>
      </c>
      <c r="B80" s="124" t="s">
        <v>426</v>
      </c>
      <c r="C80" s="124" t="s">
        <v>385</v>
      </c>
      <c r="D80" s="124" t="s">
        <v>385</v>
      </c>
    </row>
    <row r="81" spans="1:5" x14ac:dyDescent="0.25">
      <c r="A81" s="124" t="s">
        <v>425</v>
      </c>
      <c r="B81" s="124" t="s">
        <v>424</v>
      </c>
      <c r="C81" s="124" t="s">
        <v>385</v>
      </c>
      <c r="D81" s="124" t="s">
        <v>385</v>
      </c>
    </row>
    <row r="82" spans="1:5" x14ac:dyDescent="0.25">
      <c r="A82" s="124" t="s">
        <v>423</v>
      </c>
      <c r="B82" s="124" t="s">
        <v>422</v>
      </c>
      <c r="C82" s="124" t="s">
        <v>385</v>
      </c>
      <c r="D82" s="124" t="s">
        <v>385</v>
      </c>
      <c r="E82" s="125">
        <v>43101</v>
      </c>
    </row>
    <row r="83" spans="1:5" x14ac:dyDescent="0.25">
      <c r="A83" s="124" t="s">
        <v>421</v>
      </c>
      <c r="B83" s="124" t="s">
        <v>420</v>
      </c>
      <c r="C83" s="124" t="s">
        <v>385</v>
      </c>
      <c r="D83" s="124" t="s">
        <v>385</v>
      </c>
      <c r="E83" s="125">
        <v>43101</v>
      </c>
    </row>
    <row r="84" spans="1:5" x14ac:dyDescent="0.25">
      <c r="A84" s="124" t="s">
        <v>419</v>
      </c>
      <c r="B84" s="124" t="s">
        <v>418</v>
      </c>
      <c r="C84" s="124" t="s">
        <v>385</v>
      </c>
      <c r="D84" s="124" t="s">
        <v>385</v>
      </c>
      <c r="E84" s="125">
        <v>43101</v>
      </c>
    </row>
    <row r="85" spans="1:5" x14ac:dyDescent="0.25">
      <c r="A85" s="124" t="s">
        <v>417</v>
      </c>
      <c r="B85" s="124" t="s">
        <v>382</v>
      </c>
      <c r="C85" s="124" t="s">
        <v>385</v>
      </c>
      <c r="D85" s="124" t="s">
        <v>385</v>
      </c>
      <c r="E85" s="125">
        <v>43101</v>
      </c>
    </row>
    <row r="86" spans="1:5" x14ac:dyDescent="0.25">
      <c r="A86" s="124" t="s">
        <v>416</v>
      </c>
      <c r="B86" s="124" t="s">
        <v>415</v>
      </c>
      <c r="C86" s="124" t="s">
        <v>385</v>
      </c>
      <c r="D86" s="124" t="s">
        <v>385</v>
      </c>
      <c r="E86" s="125">
        <v>43466</v>
      </c>
    </row>
    <row r="87" spans="1:5" x14ac:dyDescent="0.25">
      <c r="A87" s="124" t="s">
        <v>414</v>
      </c>
      <c r="B87" s="124" t="s">
        <v>413</v>
      </c>
      <c r="C87" s="124" t="s">
        <v>385</v>
      </c>
      <c r="D87" s="124" t="s">
        <v>385</v>
      </c>
      <c r="E87" s="125">
        <v>43466</v>
      </c>
    </row>
    <row r="88" spans="1:5" x14ac:dyDescent="0.25">
      <c r="A88" s="124" t="s">
        <v>412</v>
      </c>
      <c r="B88" s="124" t="s">
        <v>411</v>
      </c>
      <c r="C88" s="124" t="s">
        <v>385</v>
      </c>
      <c r="D88" s="124" t="s">
        <v>385</v>
      </c>
      <c r="E88" s="125">
        <v>43466</v>
      </c>
    </row>
    <row r="89" spans="1:5" x14ac:dyDescent="0.25">
      <c r="A89" s="124" t="s">
        <v>410</v>
      </c>
      <c r="B89" s="124" t="s">
        <v>409</v>
      </c>
      <c r="C89" s="124" t="s">
        <v>385</v>
      </c>
      <c r="D89" s="124" t="s">
        <v>385</v>
      </c>
      <c r="E89" s="125">
        <v>43466</v>
      </c>
    </row>
    <row r="90" spans="1:5" x14ac:dyDescent="0.25">
      <c r="A90" s="124" t="s">
        <v>408</v>
      </c>
      <c r="B90" s="124" t="s">
        <v>407</v>
      </c>
      <c r="C90" s="124" t="s">
        <v>385</v>
      </c>
      <c r="D90" s="124" t="s">
        <v>385</v>
      </c>
      <c r="E90" s="125">
        <v>43466</v>
      </c>
    </row>
    <row r="91" spans="1:5" x14ac:dyDescent="0.25">
      <c r="A91" s="124" t="s">
        <v>406</v>
      </c>
      <c r="B91" s="124" t="s">
        <v>405</v>
      </c>
      <c r="C91" s="124" t="s">
        <v>385</v>
      </c>
      <c r="D91" s="124" t="s">
        <v>385</v>
      </c>
      <c r="E91" s="125">
        <v>43831</v>
      </c>
    </row>
    <row r="92" spans="1:5" x14ac:dyDescent="0.25">
      <c r="A92" s="124" t="s">
        <v>404</v>
      </c>
      <c r="B92" s="129" t="s">
        <v>403</v>
      </c>
      <c r="C92" s="124" t="s">
        <v>385</v>
      </c>
      <c r="D92" s="124" t="s">
        <v>385</v>
      </c>
      <c r="E92" s="125">
        <v>43831</v>
      </c>
    </row>
    <row r="93" spans="1:5" x14ac:dyDescent="0.25">
      <c r="A93" s="124" t="s">
        <v>402</v>
      </c>
      <c r="B93" s="124" t="s">
        <v>401</v>
      </c>
      <c r="C93" s="124" t="s">
        <v>385</v>
      </c>
      <c r="D93" s="124" t="s">
        <v>385</v>
      </c>
      <c r="E93" s="125">
        <v>44562</v>
      </c>
    </row>
    <row r="94" spans="1:5" x14ac:dyDescent="0.25">
      <c r="A94" s="124" t="s">
        <v>400</v>
      </c>
      <c r="B94" s="124" t="s">
        <v>352</v>
      </c>
      <c r="C94" s="124" t="s">
        <v>385</v>
      </c>
      <c r="D94" s="124" t="s">
        <v>385</v>
      </c>
      <c r="E94" s="125">
        <v>44562</v>
      </c>
    </row>
    <row r="95" spans="1:5" x14ac:dyDescent="0.25">
      <c r="A95" s="124" t="s">
        <v>399</v>
      </c>
      <c r="B95" s="124" t="s">
        <v>398</v>
      </c>
      <c r="C95" s="124" t="s">
        <v>385</v>
      </c>
      <c r="D95" s="124" t="s">
        <v>385</v>
      </c>
      <c r="E95" s="125">
        <v>44562</v>
      </c>
    </row>
    <row r="96" spans="1:5" x14ac:dyDescent="0.25">
      <c r="A96" s="124" t="s">
        <v>397</v>
      </c>
      <c r="B96" s="124" t="s">
        <v>353</v>
      </c>
      <c r="C96" s="124" t="s">
        <v>385</v>
      </c>
      <c r="D96" s="124" t="s">
        <v>385</v>
      </c>
      <c r="E96" s="125">
        <v>44562</v>
      </c>
    </row>
    <row r="97" spans="1:6" x14ac:dyDescent="0.25">
      <c r="A97" s="124" t="s">
        <v>396</v>
      </c>
      <c r="B97" s="124" t="s">
        <v>395</v>
      </c>
      <c r="C97" s="124" t="s">
        <v>385</v>
      </c>
      <c r="D97" s="124" t="s">
        <v>385</v>
      </c>
      <c r="E97" s="125">
        <v>44562</v>
      </c>
    </row>
    <row r="98" spans="1:6" x14ac:dyDescent="0.25">
      <c r="A98" s="127">
        <v>8722</v>
      </c>
      <c r="B98" s="127" t="s">
        <v>366</v>
      </c>
      <c r="C98" s="127"/>
      <c r="D98" s="127"/>
      <c r="E98" s="126">
        <v>44927</v>
      </c>
      <c r="F98" s="124" t="s">
        <v>573</v>
      </c>
    </row>
    <row r="99" spans="1:6" x14ac:dyDescent="0.25">
      <c r="A99" s="127">
        <v>8723</v>
      </c>
      <c r="B99" s="129" t="s">
        <v>562</v>
      </c>
      <c r="C99" s="127"/>
      <c r="D99" s="127"/>
      <c r="E99" s="126">
        <v>44927</v>
      </c>
      <c r="F99" s="124" t="s">
        <v>573</v>
      </c>
    </row>
    <row r="100" spans="1:6" x14ac:dyDescent="0.25">
      <c r="A100" s="127">
        <v>8724</v>
      </c>
      <c r="B100" s="129" t="s">
        <v>571</v>
      </c>
      <c r="C100" s="127"/>
      <c r="D100" s="127"/>
      <c r="E100" s="126">
        <v>44927</v>
      </c>
      <c r="F100" s="124" t="s">
        <v>573</v>
      </c>
    </row>
    <row r="101" spans="1:6" x14ac:dyDescent="0.25">
      <c r="E101" s="125"/>
    </row>
    <row r="102" spans="1:6" x14ac:dyDescent="0.25">
      <c r="E102" s="125"/>
    </row>
    <row r="103" spans="1:6" x14ac:dyDescent="0.25">
      <c r="A103" s="124" t="s">
        <v>394</v>
      </c>
      <c r="B103" s="124" t="s">
        <v>572</v>
      </c>
      <c r="C103" s="124" t="s">
        <v>385</v>
      </c>
      <c r="D103" s="124" t="s">
        <v>385</v>
      </c>
    </row>
    <row r="104" spans="1:6" x14ac:dyDescent="0.25">
      <c r="A104" s="124" t="s">
        <v>393</v>
      </c>
      <c r="B104" s="124" t="s">
        <v>392</v>
      </c>
      <c r="C104" s="124" t="s">
        <v>385</v>
      </c>
      <c r="D104" s="124" t="s">
        <v>385</v>
      </c>
    </row>
    <row r="108" spans="1:6" x14ac:dyDescent="0.25">
      <c r="A108" s="124" t="s">
        <v>391</v>
      </c>
      <c r="B108" s="124" t="s">
        <v>390</v>
      </c>
      <c r="C108" s="124" t="s">
        <v>385</v>
      </c>
      <c r="D108" s="124" t="s">
        <v>385</v>
      </c>
    </row>
    <row r="109" spans="1:6" x14ac:dyDescent="0.25">
      <c r="A109" s="124" t="s">
        <v>389</v>
      </c>
      <c r="B109" s="124" t="s">
        <v>388</v>
      </c>
      <c r="C109" s="124" t="s">
        <v>385</v>
      </c>
      <c r="D109" s="124" t="s">
        <v>385</v>
      </c>
      <c r="E109" s="125">
        <v>42948</v>
      </c>
    </row>
    <row r="110" spans="1:6" x14ac:dyDescent="0.25">
      <c r="A110" s="124" t="s">
        <v>387</v>
      </c>
      <c r="B110" s="124" t="s">
        <v>386</v>
      </c>
      <c r="C110" s="124" t="s">
        <v>385</v>
      </c>
      <c r="D110" s="124" t="s">
        <v>385</v>
      </c>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01A92-5028-42D9-B418-6096E7BD7A4D}">
  <dimension ref="A1:I142"/>
  <sheetViews>
    <sheetView workbookViewId="0"/>
  </sheetViews>
  <sheetFormatPr defaultRowHeight="15" x14ac:dyDescent="0.25"/>
  <cols>
    <col min="9" max="9" width="13.140625" customWidth="1"/>
  </cols>
  <sheetData>
    <row r="1" spans="1:1" x14ac:dyDescent="0.25">
      <c r="A1" s="13" t="s">
        <v>328</v>
      </c>
    </row>
    <row r="3" spans="1:1" x14ac:dyDescent="0.25">
      <c r="A3" s="10" t="s">
        <v>7</v>
      </c>
    </row>
    <row r="4" spans="1:1" x14ac:dyDescent="0.25">
      <c r="A4" s="10" t="s">
        <v>8</v>
      </c>
    </row>
    <row r="5" spans="1:1" x14ac:dyDescent="0.25">
      <c r="A5" s="11" t="s">
        <v>9</v>
      </c>
    </row>
    <row r="6" spans="1:1" x14ac:dyDescent="0.25">
      <c r="A6" s="11" t="s">
        <v>10</v>
      </c>
    </row>
    <row r="7" spans="1:1" x14ac:dyDescent="0.25">
      <c r="A7" s="11" t="s">
        <v>11</v>
      </c>
    </row>
    <row r="8" spans="1:1" x14ac:dyDescent="0.25">
      <c r="A8" s="11" t="s">
        <v>12</v>
      </c>
    </row>
    <row r="9" spans="1:1" x14ac:dyDescent="0.25">
      <c r="A9" s="11" t="s">
        <v>13</v>
      </c>
    </row>
    <row r="10" spans="1:1" x14ac:dyDescent="0.25">
      <c r="A10" s="11" t="s">
        <v>14</v>
      </c>
    </row>
    <row r="11" spans="1:1" x14ac:dyDescent="0.25">
      <c r="A11" s="11" t="s">
        <v>15</v>
      </c>
    </row>
    <row r="12" spans="1:1" x14ac:dyDescent="0.25">
      <c r="A12" s="11" t="s">
        <v>16</v>
      </c>
    </row>
    <row r="13" spans="1:1" x14ac:dyDescent="0.25">
      <c r="A13" s="11" t="s">
        <v>17</v>
      </c>
    </row>
    <row r="14" spans="1:1" x14ac:dyDescent="0.25">
      <c r="A14" s="11" t="s">
        <v>18</v>
      </c>
    </row>
    <row r="15" spans="1:1" x14ac:dyDescent="0.25">
      <c r="A15" s="11" t="s">
        <v>19</v>
      </c>
    </row>
    <row r="16" spans="1:1" x14ac:dyDescent="0.25">
      <c r="A16" s="11" t="s">
        <v>20</v>
      </c>
    </row>
    <row r="17" spans="1:1" x14ac:dyDescent="0.25">
      <c r="A17" s="11" t="s">
        <v>21</v>
      </c>
    </row>
    <row r="18" spans="1:1" x14ac:dyDescent="0.25">
      <c r="A18" s="11" t="s">
        <v>22</v>
      </c>
    </row>
    <row r="19" spans="1:1" x14ac:dyDescent="0.25">
      <c r="A19" s="12" t="s">
        <v>23</v>
      </c>
    </row>
    <row r="20" spans="1:1" x14ac:dyDescent="0.25">
      <c r="A20" s="12" t="s">
        <v>24</v>
      </c>
    </row>
    <row r="21" spans="1:1" x14ac:dyDescent="0.25">
      <c r="A21" s="12" t="s">
        <v>25</v>
      </c>
    </row>
    <row r="22" spans="1:1" x14ac:dyDescent="0.25">
      <c r="A22" s="11" t="s">
        <v>26</v>
      </c>
    </row>
    <row r="23" spans="1:1" x14ac:dyDescent="0.25">
      <c r="A23" s="11" t="s">
        <v>27</v>
      </c>
    </row>
    <row r="24" spans="1:1" x14ac:dyDescent="0.25">
      <c r="A24" s="11" t="s">
        <v>28</v>
      </c>
    </row>
    <row r="26" spans="1:1" x14ac:dyDescent="0.25">
      <c r="A26" s="10" t="s">
        <v>29</v>
      </c>
    </row>
    <row r="27" spans="1:1" x14ac:dyDescent="0.25">
      <c r="A27" t="s">
        <v>30</v>
      </c>
    </row>
    <row r="28" spans="1:1" x14ac:dyDescent="0.25">
      <c r="A28" s="11" t="s">
        <v>31</v>
      </c>
    </row>
    <row r="29" spans="1:1" x14ac:dyDescent="0.25">
      <c r="A29" s="11" t="s">
        <v>32</v>
      </c>
    </row>
    <row r="30" spans="1:1" x14ac:dyDescent="0.25">
      <c r="A30" s="11" t="s">
        <v>33</v>
      </c>
    </row>
    <row r="31" spans="1:1" x14ac:dyDescent="0.25">
      <c r="A31" s="10" t="s">
        <v>34</v>
      </c>
    </row>
    <row r="32" spans="1:1" x14ac:dyDescent="0.25">
      <c r="A32" s="11" t="s">
        <v>35</v>
      </c>
    </row>
    <row r="33" spans="1:1" x14ac:dyDescent="0.25">
      <c r="A33" s="11" t="s">
        <v>36</v>
      </c>
    </row>
    <row r="34" spans="1:1" x14ac:dyDescent="0.25">
      <c r="A34" s="11" t="s">
        <v>37</v>
      </c>
    </row>
    <row r="35" spans="1:1" x14ac:dyDescent="0.25">
      <c r="A35" s="11" t="s">
        <v>38</v>
      </c>
    </row>
    <row r="36" spans="1:1" x14ac:dyDescent="0.25">
      <c r="A36" s="11" t="s">
        <v>39</v>
      </c>
    </row>
    <row r="37" spans="1:1" x14ac:dyDescent="0.25">
      <c r="A37" s="11" t="s">
        <v>40</v>
      </c>
    </row>
    <row r="38" spans="1:1" x14ac:dyDescent="0.25">
      <c r="A38" s="11" t="s">
        <v>41</v>
      </c>
    </row>
    <row r="39" spans="1:1" x14ac:dyDescent="0.25">
      <c r="A39" s="11" t="s">
        <v>42</v>
      </c>
    </row>
    <row r="40" spans="1:1" x14ac:dyDescent="0.25">
      <c r="A40" s="11" t="s">
        <v>43</v>
      </c>
    </row>
    <row r="41" spans="1:1" x14ac:dyDescent="0.25">
      <c r="A41" s="11" t="s">
        <v>44</v>
      </c>
    </row>
    <row r="42" spans="1:1" x14ac:dyDescent="0.25">
      <c r="A42" s="10" t="s">
        <v>32</v>
      </c>
    </row>
    <row r="43" spans="1:1" x14ac:dyDescent="0.25">
      <c r="A43" s="11" t="s">
        <v>45</v>
      </c>
    </row>
    <row r="44" spans="1:1" x14ac:dyDescent="0.25">
      <c r="A44" s="11" t="s">
        <v>46</v>
      </c>
    </row>
    <row r="45" spans="1:1" x14ac:dyDescent="0.25">
      <c r="A45" s="11" t="s">
        <v>47</v>
      </c>
    </row>
    <row r="46" spans="1:1" x14ac:dyDescent="0.25">
      <c r="A46" s="11" t="s">
        <v>48</v>
      </c>
    </row>
    <row r="47" spans="1:1" x14ac:dyDescent="0.25">
      <c r="A47" s="11" t="s">
        <v>49</v>
      </c>
    </row>
    <row r="48" spans="1:1" x14ac:dyDescent="0.25">
      <c r="A48" s="11" t="s">
        <v>50</v>
      </c>
    </row>
    <row r="49" spans="1:1" x14ac:dyDescent="0.25">
      <c r="A49" s="11" t="s">
        <v>51</v>
      </c>
    </row>
    <row r="50" spans="1:1" x14ac:dyDescent="0.25">
      <c r="A50" s="11" t="s">
        <v>52</v>
      </c>
    </row>
    <row r="51" spans="1:1" x14ac:dyDescent="0.25">
      <c r="A51" s="11" t="s">
        <v>53</v>
      </c>
    </row>
    <row r="52" spans="1:1" x14ac:dyDescent="0.25">
      <c r="A52" s="11" t="s">
        <v>54</v>
      </c>
    </row>
    <row r="53" spans="1:1" x14ac:dyDescent="0.25">
      <c r="A53" s="11" t="s">
        <v>55</v>
      </c>
    </row>
    <row r="54" spans="1:1" x14ac:dyDescent="0.25">
      <c r="A54" s="11" t="s">
        <v>56</v>
      </c>
    </row>
    <row r="55" spans="1:1" x14ac:dyDescent="0.25">
      <c r="A55" s="11" t="s">
        <v>6</v>
      </c>
    </row>
    <row r="56" spans="1:1" x14ac:dyDescent="0.25">
      <c r="A56" s="11" t="s">
        <v>57</v>
      </c>
    </row>
    <row r="57" spans="1:1" x14ac:dyDescent="0.25">
      <c r="A57" s="11" t="s">
        <v>58</v>
      </c>
    </row>
    <row r="58" spans="1:1" x14ac:dyDescent="0.25">
      <c r="A58" s="11" t="s">
        <v>59</v>
      </c>
    </row>
    <row r="59" spans="1:1" x14ac:dyDescent="0.25">
      <c r="A59" s="11" t="s">
        <v>60</v>
      </c>
    </row>
    <row r="60" spans="1:1" x14ac:dyDescent="0.25">
      <c r="A60" s="11" t="s">
        <v>61</v>
      </c>
    </row>
    <row r="61" spans="1:1" x14ac:dyDescent="0.25">
      <c r="A61" s="11" t="s">
        <v>62</v>
      </c>
    </row>
    <row r="62" spans="1:1" x14ac:dyDescent="0.25">
      <c r="A62" s="11" t="s">
        <v>63</v>
      </c>
    </row>
    <row r="63" spans="1:1" x14ac:dyDescent="0.25">
      <c r="A63" s="11" t="s">
        <v>64</v>
      </c>
    </row>
    <row r="64" spans="1:1" x14ac:dyDescent="0.25">
      <c r="A64" s="11" t="s">
        <v>65</v>
      </c>
    </row>
    <row r="65" spans="1:1" x14ac:dyDescent="0.25">
      <c r="A65" s="11" t="s">
        <v>66</v>
      </c>
    </row>
    <row r="66" spans="1:1" x14ac:dyDescent="0.25">
      <c r="A66" s="11" t="s">
        <v>67</v>
      </c>
    </row>
    <row r="67" spans="1:1" x14ac:dyDescent="0.25">
      <c r="A67" s="11" t="s">
        <v>68</v>
      </c>
    </row>
    <row r="68" spans="1:1" x14ac:dyDescent="0.25">
      <c r="A68" s="11" t="s">
        <v>69</v>
      </c>
    </row>
    <row r="69" spans="1:1" x14ac:dyDescent="0.25">
      <c r="A69" s="11" t="s">
        <v>70</v>
      </c>
    </row>
    <row r="70" spans="1:1" x14ac:dyDescent="0.25">
      <c r="A70" s="11" t="s">
        <v>71</v>
      </c>
    </row>
    <row r="71" spans="1:1" x14ac:dyDescent="0.25">
      <c r="A71" s="11" t="s">
        <v>72</v>
      </c>
    </row>
    <row r="72" spans="1:1" x14ac:dyDescent="0.25">
      <c r="A72" s="11" t="s">
        <v>73</v>
      </c>
    </row>
    <row r="74" spans="1:1" x14ac:dyDescent="0.25">
      <c r="A74" s="10" t="s">
        <v>74</v>
      </c>
    </row>
    <row r="75" spans="1:1" x14ac:dyDescent="0.25">
      <c r="A75" s="11" t="s">
        <v>75</v>
      </c>
    </row>
    <row r="76" spans="1:1" x14ac:dyDescent="0.25">
      <c r="A76" s="12" t="s">
        <v>76</v>
      </c>
    </row>
    <row r="77" spans="1:1" x14ac:dyDescent="0.25">
      <c r="A77" s="12" t="s">
        <v>77</v>
      </c>
    </row>
    <row r="78" spans="1:1" x14ac:dyDescent="0.25">
      <c r="A78" s="12" t="s">
        <v>78</v>
      </c>
    </row>
    <row r="79" spans="1:1" x14ac:dyDescent="0.25">
      <c r="A79" s="12" t="s">
        <v>79</v>
      </c>
    </row>
    <row r="80" spans="1:1" x14ac:dyDescent="0.25">
      <c r="A80" s="12" t="s">
        <v>80</v>
      </c>
    </row>
    <row r="81" spans="1:1" x14ac:dyDescent="0.25">
      <c r="A81" s="12" t="s">
        <v>81</v>
      </c>
    </row>
    <row r="82" spans="1:1" x14ac:dyDescent="0.25">
      <c r="A82" s="10" t="s">
        <v>76</v>
      </c>
    </row>
    <row r="83" spans="1:1" x14ac:dyDescent="0.25">
      <c r="A83" s="11" t="s">
        <v>82</v>
      </c>
    </row>
    <row r="84" spans="1:1" x14ac:dyDescent="0.25">
      <c r="A84" s="11" t="s">
        <v>83</v>
      </c>
    </row>
    <row r="85" spans="1:1" x14ac:dyDescent="0.25">
      <c r="A85" s="11" t="s">
        <v>84</v>
      </c>
    </row>
    <row r="86" spans="1:1" x14ac:dyDescent="0.25">
      <c r="A86" s="11" t="s">
        <v>85</v>
      </c>
    </row>
    <row r="87" spans="1:1" x14ac:dyDescent="0.25">
      <c r="A87" s="11" t="s">
        <v>86</v>
      </c>
    </row>
    <row r="88" spans="1:1" x14ac:dyDescent="0.25">
      <c r="A88" s="11" t="s">
        <v>87</v>
      </c>
    </row>
    <row r="89" spans="1:1" x14ac:dyDescent="0.25">
      <c r="A89" s="11" t="s">
        <v>88</v>
      </c>
    </row>
    <row r="90" spans="1:1" x14ac:dyDescent="0.25">
      <c r="A90" s="11" t="s">
        <v>89</v>
      </c>
    </row>
    <row r="91" spans="1:1" x14ac:dyDescent="0.25">
      <c r="A91" s="11" t="s">
        <v>90</v>
      </c>
    </row>
    <row r="92" spans="1:1" x14ac:dyDescent="0.25">
      <c r="A92" s="11" t="s">
        <v>91</v>
      </c>
    </row>
    <row r="93" spans="1:1" x14ac:dyDescent="0.25">
      <c r="A93" s="11" t="s">
        <v>92</v>
      </c>
    </row>
    <row r="94" spans="1:1" x14ac:dyDescent="0.25">
      <c r="A94" s="11" t="s">
        <v>93</v>
      </c>
    </row>
    <row r="95" spans="1:1" x14ac:dyDescent="0.25">
      <c r="A95" s="11" t="s">
        <v>94</v>
      </c>
    </row>
    <row r="96" spans="1:1" x14ac:dyDescent="0.25">
      <c r="A96" s="11" t="s">
        <v>95</v>
      </c>
    </row>
    <row r="97" spans="1:1" x14ac:dyDescent="0.25">
      <c r="A97" s="11" t="s">
        <v>96</v>
      </c>
    </row>
    <row r="98" spans="1:1" x14ac:dyDescent="0.25">
      <c r="A98" s="11" t="s">
        <v>97</v>
      </c>
    </row>
    <row r="99" spans="1:1" x14ac:dyDescent="0.25">
      <c r="A99" s="11" t="s">
        <v>98</v>
      </c>
    </row>
    <row r="100" spans="1:1" x14ac:dyDescent="0.25">
      <c r="A100" s="11" t="s">
        <v>99</v>
      </c>
    </row>
    <row r="101" spans="1:1" x14ac:dyDescent="0.25">
      <c r="A101" s="11" t="s">
        <v>100</v>
      </c>
    </row>
    <row r="102" spans="1:1" x14ac:dyDescent="0.25">
      <c r="A102" s="11" t="s">
        <v>101</v>
      </c>
    </row>
    <row r="103" spans="1:1" x14ac:dyDescent="0.25">
      <c r="A103" s="11" t="s">
        <v>102</v>
      </c>
    </row>
    <row r="104" spans="1:1" x14ac:dyDescent="0.25">
      <c r="A104" s="11" t="s">
        <v>103</v>
      </c>
    </row>
    <row r="105" spans="1:1" x14ac:dyDescent="0.25">
      <c r="A105" s="11" t="s">
        <v>104</v>
      </c>
    </row>
    <row r="106" spans="1:1" x14ac:dyDescent="0.25">
      <c r="A106" s="11" t="s">
        <v>105</v>
      </c>
    </row>
    <row r="107" spans="1:1" x14ac:dyDescent="0.25">
      <c r="A107" s="11" t="s">
        <v>106</v>
      </c>
    </row>
    <row r="108" spans="1:1" x14ac:dyDescent="0.25">
      <c r="A108" s="11" t="s">
        <v>107</v>
      </c>
    </row>
    <row r="109" spans="1:1" x14ac:dyDescent="0.25">
      <c r="A109" s="11" t="s">
        <v>108</v>
      </c>
    </row>
    <row r="110" spans="1:1" x14ac:dyDescent="0.25">
      <c r="A110" s="11" t="s">
        <v>109</v>
      </c>
    </row>
    <row r="112" spans="1:1" x14ac:dyDescent="0.25">
      <c r="A112" s="10" t="s">
        <v>77</v>
      </c>
    </row>
    <row r="113" spans="1:1" x14ac:dyDescent="0.25">
      <c r="A113" s="11" t="s">
        <v>110</v>
      </c>
    </row>
    <row r="114" spans="1:1" x14ac:dyDescent="0.25">
      <c r="A114" s="11" t="s">
        <v>111</v>
      </c>
    </row>
    <row r="115" spans="1:1" x14ac:dyDescent="0.25">
      <c r="A115" s="11" t="s">
        <v>112</v>
      </c>
    </row>
    <row r="116" spans="1:1" x14ac:dyDescent="0.25">
      <c r="A116" s="11" t="s">
        <v>113</v>
      </c>
    </row>
    <row r="117" spans="1:1" x14ac:dyDescent="0.25">
      <c r="A117" s="11" t="s">
        <v>114</v>
      </c>
    </row>
    <row r="118" spans="1:1" x14ac:dyDescent="0.25">
      <c r="A118" s="11" t="s">
        <v>115</v>
      </c>
    </row>
    <row r="119" spans="1:1" x14ac:dyDescent="0.25">
      <c r="A119" s="11" t="s">
        <v>116</v>
      </c>
    </row>
    <row r="120" spans="1:1" x14ac:dyDescent="0.25">
      <c r="A120" s="11" t="s">
        <v>117</v>
      </c>
    </row>
    <row r="121" spans="1:1" x14ac:dyDescent="0.25">
      <c r="A121" s="11" t="s">
        <v>118</v>
      </c>
    </row>
    <row r="122" spans="1:1" x14ac:dyDescent="0.25">
      <c r="A122" s="11" t="s">
        <v>119</v>
      </c>
    </row>
    <row r="123" spans="1:1" x14ac:dyDescent="0.25">
      <c r="A123" s="11" t="s">
        <v>120</v>
      </c>
    </row>
    <row r="124" spans="1:1" x14ac:dyDescent="0.25">
      <c r="A124" s="11" t="s">
        <v>121</v>
      </c>
    </row>
    <row r="125" spans="1:1" x14ac:dyDescent="0.25">
      <c r="A125" s="11" t="s">
        <v>122</v>
      </c>
    </row>
    <row r="126" spans="1:1" x14ac:dyDescent="0.25">
      <c r="A126" s="11" t="s">
        <v>123</v>
      </c>
    </row>
    <row r="127" spans="1:1" x14ac:dyDescent="0.25">
      <c r="A127" s="10" t="s">
        <v>78</v>
      </c>
    </row>
    <row r="128" spans="1:1" x14ac:dyDescent="0.25">
      <c r="A128" s="11" t="s">
        <v>124</v>
      </c>
    </row>
    <row r="129" spans="1:9" x14ac:dyDescent="0.25">
      <c r="A129" s="11" t="s">
        <v>125</v>
      </c>
    </row>
    <row r="130" spans="1:9" x14ac:dyDescent="0.25">
      <c r="A130" s="11" t="s">
        <v>126</v>
      </c>
    </row>
    <row r="131" spans="1:9" x14ac:dyDescent="0.25">
      <c r="A131" s="11" t="s">
        <v>127</v>
      </c>
    </row>
    <row r="132" spans="1:9" x14ac:dyDescent="0.25">
      <c r="A132" s="11" t="s">
        <v>128</v>
      </c>
    </row>
    <row r="133" spans="1:9" x14ac:dyDescent="0.25">
      <c r="A133" s="11" t="s">
        <v>129</v>
      </c>
    </row>
    <row r="134" spans="1:9" x14ac:dyDescent="0.25">
      <c r="A134" s="11" t="s">
        <v>130</v>
      </c>
    </row>
    <row r="135" spans="1:9" x14ac:dyDescent="0.25">
      <c r="A135" s="10" t="s">
        <v>79</v>
      </c>
    </row>
    <row r="136" spans="1:9" x14ac:dyDescent="0.25">
      <c r="A136" s="11" t="s">
        <v>323</v>
      </c>
    </row>
    <row r="137" spans="1:9" x14ac:dyDescent="0.25">
      <c r="A137" s="103" t="s">
        <v>131</v>
      </c>
      <c r="B137" s="104"/>
      <c r="C137" s="104"/>
      <c r="D137" s="104"/>
      <c r="E137" s="104"/>
      <c r="F137" s="104"/>
      <c r="G137" s="104"/>
      <c r="H137" s="104"/>
      <c r="I137" s="104"/>
    </row>
    <row r="138" spans="1:9" x14ac:dyDescent="0.25">
      <c r="A138" s="11" t="s">
        <v>324</v>
      </c>
    </row>
    <row r="139" spans="1:9" x14ac:dyDescent="0.25">
      <c r="A139" s="11" t="s">
        <v>132</v>
      </c>
    </row>
    <row r="140" spans="1:9" x14ac:dyDescent="0.25">
      <c r="A140" s="11" t="s">
        <v>133</v>
      </c>
    </row>
    <row r="141" spans="1:9" x14ac:dyDescent="0.25">
      <c r="A141" s="11" t="s">
        <v>134</v>
      </c>
    </row>
    <row r="142" spans="1:9" x14ac:dyDescent="0.25">
      <c r="A142" s="11" t="s">
        <v>135</v>
      </c>
    </row>
  </sheetData>
  <pageMargins left="0.51181102362204722" right="0.11811023622047245" top="0.74803149606299213" bottom="0.74803149606299213" header="0.31496062992125984" footer="0.31496062992125984"/>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B8FEE-A134-4C91-A2A8-17E29884B6DD}">
  <dimension ref="A1"/>
  <sheetViews>
    <sheetView workbookViewId="0"/>
  </sheetViews>
  <sheetFormatPr defaultRowHeight="15" x14ac:dyDescent="0.25"/>
  <sheetData/>
  <pageMargins left="0.31496062992125984" right="0.11811023622047245" top="0.74803149606299213" bottom="0.35433070866141736" header="0.31496062992125984" footer="0.31496062992125984"/>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F2E9D-5B5F-4BBD-847B-40F0A81A6CDF}">
  <dimension ref="A1:I54"/>
  <sheetViews>
    <sheetView workbookViewId="0"/>
  </sheetViews>
  <sheetFormatPr defaultColWidth="9.140625" defaultRowHeight="12.75" x14ac:dyDescent="0.2"/>
  <cols>
    <col min="1" max="1" width="2.7109375" style="14" customWidth="1"/>
    <col min="2" max="2" width="2.5703125" style="14" customWidth="1"/>
    <col min="3" max="3" width="2.42578125" style="14" customWidth="1"/>
    <col min="4" max="4" width="31.42578125" style="14" customWidth="1"/>
    <col min="5" max="5" width="9.85546875" style="14" customWidth="1"/>
    <col min="6" max="6" width="16.140625" style="14" bestFit="1" customWidth="1"/>
    <col min="7" max="7" width="6.85546875" style="14" customWidth="1"/>
    <col min="8" max="8" width="14.7109375" style="14" bestFit="1" customWidth="1"/>
    <col min="9" max="16384" width="9.140625" style="14"/>
  </cols>
  <sheetData>
    <row r="1" spans="1:8" x14ac:dyDescent="0.2">
      <c r="A1" s="20" t="s">
        <v>181</v>
      </c>
    </row>
    <row r="2" spans="1:8" x14ac:dyDescent="0.2">
      <c r="A2" s="20"/>
    </row>
    <row r="3" spans="1:8" x14ac:dyDescent="0.2">
      <c r="A3" s="20"/>
      <c r="B3" s="14" t="s">
        <v>180</v>
      </c>
      <c r="C3" s="16"/>
      <c r="D3" s="23"/>
    </row>
    <row r="4" spans="1:8" x14ac:dyDescent="0.2">
      <c r="A4" s="20"/>
      <c r="B4" s="16"/>
      <c r="C4" s="14" t="s">
        <v>179</v>
      </c>
      <c r="D4" s="23"/>
    </row>
    <row r="5" spans="1:8" x14ac:dyDescent="0.2">
      <c r="A5" s="20"/>
      <c r="B5" s="16"/>
      <c r="C5" s="14" t="s">
        <v>178</v>
      </c>
      <c r="D5" s="23"/>
    </row>
    <row r="6" spans="1:8" ht="15.75" x14ac:dyDescent="0.25">
      <c r="A6" s="20"/>
      <c r="B6" s="15"/>
      <c r="C6" s="14" t="s">
        <v>177</v>
      </c>
      <c r="D6" s="23"/>
    </row>
    <row r="7" spans="1:8" ht="15.75" x14ac:dyDescent="0.25">
      <c r="B7" s="15"/>
      <c r="D7" s="23"/>
    </row>
    <row r="8" spans="1:8" x14ac:dyDescent="0.2">
      <c r="B8" s="14" t="s">
        <v>176</v>
      </c>
      <c r="D8" s="23"/>
    </row>
    <row r="9" spans="1:8" x14ac:dyDescent="0.2">
      <c r="B9" s="14" t="s">
        <v>175</v>
      </c>
      <c r="D9" s="23"/>
    </row>
    <row r="11" spans="1:8" x14ac:dyDescent="0.2">
      <c r="B11" s="14" t="s">
        <v>174</v>
      </c>
    </row>
    <row r="12" spans="1:8" x14ac:dyDescent="0.2">
      <c r="B12" s="14" t="s">
        <v>173</v>
      </c>
    </row>
    <row r="14" spans="1:8" x14ac:dyDescent="0.2">
      <c r="B14" s="14" t="s">
        <v>172</v>
      </c>
    </row>
    <row r="16" spans="1:8" x14ac:dyDescent="0.2">
      <c r="B16" s="24"/>
      <c r="C16" s="24" t="s">
        <v>171</v>
      </c>
      <c r="D16" s="24"/>
      <c r="E16" s="24" t="s">
        <v>170</v>
      </c>
      <c r="F16" s="24" t="s">
        <v>169</v>
      </c>
      <c r="G16" s="25" t="s">
        <v>168</v>
      </c>
      <c r="H16" s="24"/>
    </row>
    <row r="17" spans="3:9" x14ac:dyDescent="0.2">
      <c r="F17" s="18"/>
      <c r="G17" s="23"/>
    </row>
    <row r="18" spans="3:9" x14ac:dyDescent="0.2">
      <c r="C18" s="20" t="s">
        <v>23</v>
      </c>
    </row>
    <row r="19" spans="3:9" x14ac:dyDescent="0.2">
      <c r="C19" s="20"/>
      <c r="D19" s="14" t="s">
        <v>34</v>
      </c>
      <c r="E19" s="14" t="s">
        <v>141</v>
      </c>
      <c r="F19" s="18" t="s">
        <v>140</v>
      </c>
      <c r="G19" s="19">
        <f>100/5</f>
        <v>20</v>
      </c>
    </row>
    <row r="20" spans="3:9" x14ac:dyDescent="0.2">
      <c r="C20" s="20"/>
      <c r="D20" s="14" t="s">
        <v>32</v>
      </c>
    </row>
    <row r="21" spans="3:9" x14ac:dyDescent="0.2">
      <c r="D21" s="22" t="s">
        <v>167</v>
      </c>
      <c r="E21" s="14" t="s">
        <v>166</v>
      </c>
      <c r="F21" s="18" t="s">
        <v>140</v>
      </c>
      <c r="G21" s="19">
        <v>10</v>
      </c>
    </row>
    <row r="22" spans="3:9" x14ac:dyDescent="0.2">
      <c r="D22" s="22" t="s">
        <v>165</v>
      </c>
      <c r="E22" s="14" t="s">
        <v>141</v>
      </c>
      <c r="F22" s="18" t="s">
        <v>140</v>
      </c>
      <c r="G22" s="19">
        <f>100/5</f>
        <v>20</v>
      </c>
    </row>
    <row r="23" spans="3:9" x14ac:dyDescent="0.2">
      <c r="C23" s="20" t="s">
        <v>24</v>
      </c>
      <c r="F23" s="18"/>
      <c r="G23" s="19"/>
    </row>
    <row r="24" spans="3:9" x14ac:dyDescent="0.2">
      <c r="C24" s="14" t="s">
        <v>164</v>
      </c>
      <c r="F24" s="18" t="s">
        <v>136</v>
      </c>
      <c r="G24" s="19"/>
    </row>
    <row r="25" spans="3:9" x14ac:dyDescent="0.2">
      <c r="C25" s="14" t="s">
        <v>163</v>
      </c>
      <c r="F25" s="18"/>
      <c r="G25" s="19"/>
    </row>
    <row r="26" spans="3:9" x14ac:dyDescent="0.2">
      <c r="D26" s="14" t="s">
        <v>162</v>
      </c>
      <c r="E26" s="14" t="s">
        <v>156</v>
      </c>
      <c r="F26" s="18" t="s">
        <v>140</v>
      </c>
      <c r="G26" s="19">
        <f>100/40</f>
        <v>2.5</v>
      </c>
    </row>
    <row r="27" spans="3:9" x14ac:dyDescent="0.2">
      <c r="D27" s="14" t="s">
        <v>161</v>
      </c>
      <c r="E27" s="14" t="s">
        <v>160</v>
      </c>
      <c r="F27" s="18" t="s">
        <v>140</v>
      </c>
      <c r="G27" s="19">
        <v>3.3333333333333335</v>
      </c>
      <c r="H27" s="21" t="s">
        <v>159</v>
      </c>
      <c r="I27" s="20"/>
    </row>
    <row r="28" spans="3:9" x14ac:dyDescent="0.2">
      <c r="D28" s="14" t="s">
        <v>158</v>
      </c>
      <c r="E28" s="14" t="s">
        <v>147</v>
      </c>
      <c r="F28" s="18" t="s">
        <v>140</v>
      </c>
      <c r="G28" s="19">
        <f>100/20</f>
        <v>5</v>
      </c>
    </row>
    <row r="29" spans="3:9" x14ac:dyDescent="0.2">
      <c r="D29" s="14" t="s">
        <v>157</v>
      </c>
      <c r="E29" s="14" t="s">
        <v>156</v>
      </c>
      <c r="F29" s="18" t="s">
        <v>140</v>
      </c>
      <c r="G29" s="19">
        <f>100/40</f>
        <v>2.5</v>
      </c>
    </row>
    <row r="30" spans="3:9" x14ac:dyDescent="0.2">
      <c r="F30" s="18"/>
      <c r="G30" s="19"/>
    </row>
    <row r="31" spans="3:9" x14ac:dyDescent="0.2">
      <c r="C31" s="14" t="s">
        <v>78</v>
      </c>
      <c r="F31" s="18"/>
      <c r="G31" s="19"/>
    </row>
    <row r="32" spans="3:9" x14ac:dyDescent="0.2">
      <c r="D32" s="14" t="s">
        <v>155</v>
      </c>
      <c r="E32" s="14" t="s">
        <v>147</v>
      </c>
      <c r="F32" s="18" t="s">
        <v>140</v>
      </c>
      <c r="G32" s="19">
        <f>100/20</f>
        <v>5</v>
      </c>
    </row>
    <row r="33" spans="3:7" x14ac:dyDescent="0.2">
      <c r="D33" s="14" t="s">
        <v>154</v>
      </c>
      <c r="E33" s="14" t="s">
        <v>147</v>
      </c>
      <c r="F33" s="18" t="s">
        <v>140</v>
      </c>
      <c r="G33" s="19">
        <v>5</v>
      </c>
    </row>
    <row r="34" spans="3:7" x14ac:dyDescent="0.2">
      <c r="D34" s="14" t="s">
        <v>153</v>
      </c>
      <c r="E34" s="14" t="s">
        <v>147</v>
      </c>
      <c r="F34" s="18" t="s">
        <v>140</v>
      </c>
      <c r="G34" s="19">
        <v>5</v>
      </c>
    </row>
    <row r="35" spans="3:7" x14ac:dyDescent="0.2">
      <c r="D35" s="14" t="s">
        <v>152</v>
      </c>
      <c r="E35" s="14" t="s">
        <v>150</v>
      </c>
      <c r="F35" s="18" t="s">
        <v>140</v>
      </c>
      <c r="G35" s="19">
        <f>100/35</f>
        <v>2.8571428571428572</v>
      </c>
    </row>
    <row r="36" spans="3:7" x14ac:dyDescent="0.2">
      <c r="D36" s="14" t="s">
        <v>151</v>
      </c>
      <c r="E36" s="14" t="s">
        <v>150</v>
      </c>
      <c r="F36" s="18" t="s">
        <v>140</v>
      </c>
      <c r="G36" s="19">
        <v>2.9</v>
      </c>
    </row>
    <row r="37" spans="3:7" x14ac:dyDescent="0.2">
      <c r="D37" s="14" t="s">
        <v>149</v>
      </c>
      <c r="F37" s="18"/>
      <c r="G37" s="19"/>
    </row>
    <row r="38" spans="3:7" x14ac:dyDescent="0.2">
      <c r="D38" s="14" t="s">
        <v>148</v>
      </c>
      <c r="E38" s="14" t="s">
        <v>147</v>
      </c>
      <c r="F38" s="18" t="s">
        <v>140</v>
      </c>
      <c r="G38" s="19">
        <v>5</v>
      </c>
    </row>
    <row r="39" spans="3:7" x14ac:dyDescent="0.2">
      <c r="C39" s="14" t="s">
        <v>79</v>
      </c>
      <c r="F39" s="18"/>
      <c r="G39" s="19"/>
    </row>
    <row r="40" spans="3:7" x14ac:dyDescent="0.2">
      <c r="D40" s="14" t="s">
        <v>146</v>
      </c>
      <c r="E40" s="14" t="s">
        <v>141</v>
      </c>
      <c r="F40" s="18" t="s">
        <v>140</v>
      </c>
      <c r="G40" s="19">
        <v>20</v>
      </c>
    </row>
    <row r="41" spans="3:7" x14ac:dyDescent="0.2">
      <c r="D41" s="14" t="s">
        <v>145</v>
      </c>
      <c r="E41" s="14" t="s">
        <v>141</v>
      </c>
      <c r="F41" s="18" t="s">
        <v>140</v>
      </c>
      <c r="G41" s="19">
        <v>20</v>
      </c>
    </row>
    <row r="42" spans="3:7" x14ac:dyDescent="0.2">
      <c r="D42" s="14" t="s">
        <v>144</v>
      </c>
      <c r="E42" s="14" t="s">
        <v>143</v>
      </c>
      <c r="F42" s="18" t="s">
        <v>140</v>
      </c>
      <c r="G42" s="19">
        <v>33.299999999999997</v>
      </c>
    </row>
    <row r="43" spans="3:7" x14ac:dyDescent="0.2">
      <c r="D43" s="14" t="s">
        <v>142</v>
      </c>
      <c r="E43" s="14" t="s">
        <v>141</v>
      </c>
      <c r="F43" s="18" t="s">
        <v>140</v>
      </c>
      <c r="G43" s="19">
        <v>20</v>
      </c>
    </row>
    <row r="44" spans="3:7" x14ac:dyDescent="0.2">
      <c r="C44" s="14" t="s">
        <v>80</v>
      </c>
      <c r="F44" s="18"/>
      <c r="G44" s="17"/>
    </row>
    <row r="45" spans="3:7" x14ac:dyDescent="0.2">
      <c r="D45" s="14" t="s">
        <v>139</v>
      </c>
      <c r="F45" s="18" t="s">
        <v>138</v>
      </c>
      <c r="G45" s="17"/>
    </row>
    <row r="46" spans="3:7" x14ac:dyDescent="0.2">
      <c r="D46" s="14" t="s">
        <v>137</v>
      </c>
      <c r="F46" s="18" t="s">
        <v>136</v>
      </c>
      <c r="G46" s="17"/>
    </row>
    <row r="47" spans="3:7" x14ac:dyDescent="0.2">
      <c r="F47" s="18"/>
      <c r="G47" s="17"/>
    </row>
    <row r="50" spans="3:4" x14ac:dyDescent="0.2">
      <c r="D50" s="16"/>
    </row>
    <row r="51" spans="3:4" x14ac:dyDescent="0.2">
      <c r="C51" s="16"/>
    </row>
    <row r="52" spans="3:4" x14ac:dyDescent="0.2">
      <c r="C52" s="16"/>
    </row>
    <row r="53" spans="3:4" ht="12" customHeight="1" x14ac:dyDescent="0.25">
      <c r="C53" s="15"/>
    </row>
    <row r="54" spans="3:4" ht="15.75" x14ac:dyDescent="0.25">
      <c r="C54" s="15"/>
    </row>
  </sheetData>
  <pageMargins left="0.78740157480314965" right="0.27559055118110237"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7</vt:i4>
      </vt:variant>
      <vt:variant>
        <vt:lpstr>Nimetyt alueet</vt:lpstr>
      </vt:variant>
      <vt:variant>
        <vt:i4>1</vt:i4>
      </vt:variant>
    </vt:vector>
  </HeadingPairs>
  <TitlesOfParts>
    <vt:vector size="8" baseType="lpstr">
      <vt:lpstr>LOMAKE</vt:lpstr>
      <vt:lpstr>dokumenttia</vt:lpstr>
      <vt:lpstr>pry inpr projry</vt:lpstr>
      <vt:lpstr>proj numerot</vt:lpstr>
      <vt:lpstr>TASEOHJEESTA</vt:lpstr>
      <vt:lpstr>POISTO_OHJEESTA</vt:lpstr>
      <vt:lpstr>poistosuunnitelma 2009</vt:lpstr>
      <vt:lpstr>LOMAKE!Tulostusalue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Tuija Virtanen</dc:creator>
  <cp:lastModifiedBy>Mika Heinonen</cp:lastModifiedBy>
  <cp:lastPrinted>2022-10-11T13:32:36Z</cp:lastPrinted>
  <dcterms:created xsi:type="dcterms:W3CDTF">2022-06-14T09:59:25Z</dcterms:created>
  <dcterms:modified xsi:type="dcterms:W3CDTF">2023-10-02T10:08:58Z</dcterms:modified>
</cp:coreProperties>
</file>